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rachnid\webdev\new_www_dev\patients\safer_staffing\documents\2022\"/>
    </mc:Choice>
  </mc:AlternateContent>
  <workbookProtection lockStructure="1"/>
  <bookViews>
    <workbookView xWindow="0" yWindow="0" windowWidth="23040" windowHeight="9192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Y4" i="33" l="1"/>
  <c r="Z4" i="33"/>
  <c r="AA4" i="33"/>
  <c r="AB4" i="33"/>
  <c r="AC4" i="33"/>
  <c r="AD4" i="33"/>
  <c r="Y5" i="33"/>
  <c r="Z5" i="33"/>
  <c r="AA5" i="33"/>
  <c r="AB5" i="33"/>
  <c r="AC5" i="33"/>
  <c r="AD5" i="33"/>
  <c r="Y6" i="33"/>
  <c r="Z6" i="33"/>
  <c r="AA6" i="33"/>
  <c r="AB6" i="33"/>
  <c r="AC6" i="33"/>
  <c r="AD6" i="33"/>
  <c r="Y27" i="33"/>
  <c r="Z27" i="33"/>
  <c r="AA27" i="33"/>
  <c r="AB27" i="33"/>
  <c r="AC27" i="33"/>
  <c r="AD27" i="33"/>
  <c r="AT31" i="33"/>
  <c r="AS31" i="33"/>
  <c r="AR31" i="33"/>
  <c r="AQ31" i="33"/>
  <c r="AQ5" i="33"/>
  <c r="AR5" i="33"/>
  <c r="AS5" i="33"/>
  <c r="AT5" i="33"/>
  <c r="AQ6" i="33"/>
  <c r="AR6" i="33"/>
  <c r="AS6" i="33"/>
  <c r="AT6" i="33"/>
  <c r="AQ7" i="33"/>
  <c r="AR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S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Q29" i="33"/>
  <c r="AR29" i="33"/>
  <c r="AS29" i="33"/>
  <c r="AT29" i="33"/>
  <c r="AQ30" i="33"/>
  <c r="AR30" i="33"/>
  <c r="AS30" i="33"/>
  <c r="AT30" i="33"/>
  <c r="AT4" i="33"/>
  <c r="AS4" i="33"/>
  <c r="AR4" i="33"/>
  <c r="AQ4" i="33"/>
  <c r="AE27" i="33" l="1"/>
  <c r="AE6" i="33"/>
  <c r="AE5" i="33"/>
  <c r="AE4" i="33"/>
  <c r="AE31" i="33" l="1"/>
  <c r="Y15" i="33" l="1"/>
  <c r="AD30" i="33" l="1"/>
  <c r="AC30" i="33"/>
  <c r="AB30" i="33"/>
  <c r="AA30" i="33"/>
  <c r="Z30" i="33"/>
  <c r="Y30" i="33"/>
  <c r="AE30" i="33" l="1"/>
  <c r="AD29" i="33" l="1"/>
  <c r="AC29" i="33"/>
  <c r="AB29" i="33"/>
  <c r="AA29" i="33"/>
  <c r="Z29" i="33"/>
  <c r="Y29" i="33"/>
  <c r="AE29" i="33" l="1"/>
  <c r="Q37" i="23"/>
  <c r="N37" i="23"/>
  <c r="P37" i="23"/>
  <c r="O37" i="23"/>
  <c r="M6" i="29" l="1"/>
  <c r="L6" i="29"/>
  <c r="K6" i="29"/>
  <c r="J6" i="29"/>
  <c r="J5" i="29" l="1"/>
  <c r="K5" i="29"/>
  <c r="L5" i="29"/>
  <c r="M5" i="29"/>
  <c r="AD28" i="33" l="1"/>
  <c r="AC28" i="33"/>
  <c r="AB28" i="33"/>
  <c r="AA28" i="33"/>
  <c r="Z28" i="33"/>
  <c r="Y28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E13" i="33" l="1"/>
  <c r="AE17" i="33"/>
  <c r="AE23" i="33"/>
  <c r="AE7" i="33"/>
  <c r="AE12" i="33"/>
  <c r="AE15" i="33"/>
  <c r="AE16" i="33"/>
  <c r="AE19" i="33"/>
  <c r="AE20" i="33"/>
  <c r="AE21" i="33"/>
  <c r="AE24" i="33"/>
  <c r="AE25" i="33"/>
  <c r="AE28" i="33"/>
  <c r="AE8" i="33"/>
  <c r="AE10" i="33"/>
  <c r="AE9" i="33"/>
  <c r="AE14" i="33"/>
  <c r="AE18" i="33"/>
  <c r="AE22" i="33"/>
  <c r="AE26" i="33"/>
  <c r="AE11" i="33"/>
  <c r="M4" i="29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<sst xmlns="http://schemas.openxmlformats.org/spreadsheetml/2006/main" count="793" uniqueCount="122">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</sst>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2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1" fontId="0" fillId="0" borderId="1" xfId="0" applyNumberFormat="1" applyBorder="1"/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4" x14ac:dyDescent="0.3"/>
  <cols>
    <col min="1" max="1" width="14.44140625" customWidth="1"/>
    <col min="2" max="4" width="12.6640625" hidden="1" customWidth="1"/>
    <col min="5" max="6" width="9.109375" hidden="1" customWidth="1"/>
    <col min="7" max="7" width="10" hidden="1" customWidth="1"/>
    <col min="8" max="10" width="9.109375" hidden="1" customWidth="1"/>
    <col min="11" max="11" width="10.44140625" hidden="1" customWidth="1"/>
    <col min="12" max="16" width="9.109375" hidden="1" customWidth="1"/>
    <col min="17" max="17" width="10.109375" hidden="1" customWidth="1"/>
    <col min="18" max="65" width="9.109375" hidden="1" customWidth="1"/>
    <col min="66" max="66" width="11.5546875" hidden="1" customWidth="1"/>
    <col min="67" max="81" width="9.109375" hidden="1" customWidth="1"/>
    <col min="82" max="82" width="10.6640625" hidden="1" customWidth="1"/>
    <col min="83" max="83" width="9.109375" hidden="1" customWidth="1"/>
    <col min="84" max="84" width="10.33203125" hidden="1" customWidth="1"/>
    <col min="85" max="85" width="9.109375" hidden="1" customWidth="1"/>
    <col min="86" max="86" width="12.109375" hidden="1" customWidth="1"/>
    <col min="87" max="87" width="11" hidden="1" customWidth="1"/>
    <col min="88" max="89" width="9.109375" hidden="1" customWidth="1"/>
    <col min="90" max="90" width="9.88671875" hidden="1" customWidth="1"/>
    <col min="91" max="93" width="9.109375" hidden="1" customWidth="1"/>
    <col min="94" max="94" width="13.109375" hidden="1" customWidth="1"/>
    <col min="95" max="95" width="11" hidden="1" customWidth="1"/>
    <col min="96" max="121" width="9.109375" hidden="1" customWidth="1"/>
    <col min="122" max="137" width="0" hidden="1" customWidth="1"/>
  </cols>
  <sheetData>
    <row r="2" spans="1:161" ht="15" thickBot="1" x14ac:dyDescent="0.35">
      <c r="AX2" s="31"/>
    </row>
    <row r="3" spans="1:161" ht="15" customHeight="1" thickBot="1" x14ac:dyDescent="0.35">
      <c r="A3" s="179"/>
      <c r="B3" s="180"/>
      <c r="C3" s="180"/>
      <c r="D3" s="181"/>
      <c r="E3" s="179" t="s">
        <v>31</v>
      </c>
      <c r="F3" s="180"/>
      <c r="G3" s="180"/>
      <c r="H3" s="181"/>
      <c r="I3" s="184" t="s">
        <v>32</v>
      </c>
      <c r="J3" s="185"/>
      <c r="K3" s="185"/>
      <c r="L3" s="186"/>
      <c r="M3" s="179" t="s">
        <v>33</v>
      </c>
      <c r="N3" s="180"/>
      <c r="O3" s="180"/>
      <c r="P3" s="181"/>
      <c r="Q3" s="171">
        <v>42095</v>
      </c>
      <c r="R3" s="172"/>
      <c r="S3" s="172"/>
      <c r="T3" s="173"/>
      <c r="U3" s="171">
        <v>42125</v>
      </c>
      <c r="V3" s="172"/>
      <c r="W3" s="172"/>
      <c r="X3" s="173"/>
      <c r="Y3" s="171">
        <v>42156</v>
      </c>
      <c r="Z3" s="172"/>
      <c r="AA3" s="172"/>
      <c r="AB3" s="173"/>
      <c r="AC3" s="171">
        <v>42186</v>
      </c>
      <c r="AD3" s="172"/>
      <c r="AE3" s="172"/>
      <c r="AF3" s="173"/>
      <c r="AG3" s="171">
        <v>42217</v>
      </c>
      <c r="AH3" s="172"/>
      <c r="AI3" s="172"/>
      <c r="AJ3" s="173"/>
      <c r="AK3" s="171">
        <v>42248</v>
      </c>
      <c r="AL3" s="172"/>
      <c r="AM3" s="172"/>
      <c r="AN3" s="173"/>
      <c r="AO3" s="171">
        <v>42278</v>
      </c>
      <c r="AP3" s="172"/>
      <c r="AQ3" s="172"/>
      <c r="AR3" s="173"/>
      <c r="AS3" s="171">
        <v>42309</v>
      </c>
      <c r="AT3" s="172"/>
      <c r="AU3" s="172"/>
      <c r="AV3" s="173"/>
      <c r="AW3" s="32"/>
      <c r="AX3" s="167">
        <v>42675</v>
      </c>
      <c r="AY3" s="168"/>
      <c r="AZ3" s="168"/>
      <c r="BA3" s="168"/>
      <c r="BB3" s="168"/>
      <c r="BC3" s="168"/>
      <c r="BD3" s="168"/>
      <c r="BE3" s="178"/>
      <c r="BF3" s="167">
        <v>42705</v>
      </c>
      <c r="BG3" s="168"/>
      <c r="BH3" s="168"/>
      <c r="BI3" s="168"/>
      <c r="BJ3" s="168"/>
      <c r="BK3" s="168"/>
      <c r="BL3" s="168"/>
      <c r="BM3" s="169"/>
      <c r="BN3" s="160">
        <v>42736</v>
      </c>
      <c r="BO3" s="161"/>
      <c r="BP3" s="161"/>
      <c r="BQ3" s="161"/>
      <c r="BR3" s="161"/>
      <c r="BS3" s="161"/>
      <c r="BT3" s="161"/>
      <c r="BU3" s="187"/>
      <c r="BV3" s="188">
        <v>42767</v>
      </c>
      <c r="BW3" s="189"/>
      <c r="BX3" s="189"/>
      <c r="BY3" s="189"/>
      <c r="BZ3" s="189"/>
      <c r="CA3" s="189"/>
      <c r="CB3" s="189"/>
      <c r="CC3" s="190"/>
      <c r="CD3" s="171">
        <v>42795</v>
      </c>
      <c r="CE3" s="172"/>
      <c r="CF3" s="172"/>
      <c r="CG3" s="172"/>
      <c r="CH3" s="172"/>
      <c r="CI3" s="172"/>
      <c r="CJ3" s="172"/>
      <c r="CK3" s="173"/>
      <c r="CL3" s="171">
        <v>42826</v>
      </c>
      <c r="CM3" s="172"/>
      <c r="CN3" s="172"/>
      <c r="CO3" s="172"/>
      <c r="CP3" s="172"/>
      <c r="CQ3" s="172"/>
      <c r="CR3" s="172"/>
      <c r="CS3" s="173"/>
      <c r="CT3" s="171">
        <v>42856</v>
      </c>
      <c r="CU3" s="172"/>
      <c r="CV3" s="172"/>
      <c r="CW3" s="172"/>
      <c r="CX3" s="172"/>
      <c r="CY3" s="172"/>
      <c r="CZ3" s="172"/>
      <c r="DA3" s="173"/>
      <c r="DB3" s="174">
        <v>42887</v>
      </c>
      <c r="DC3" s="175"/>
      <c r="DD3" s="175"/>
      <c r="DE3" s="175"/>
      <c r="DF3" s="175"/>
      <c r="DG3" s="44"/>
      <c r="DH3" s="44"/>
      <c r="DI3" s="44"/>
      <c r="DJ3" s="192" t="s">
        <v>47</v>
      </c>
      <c r="DK3" s="193"/>
      <c r="DL3" s="193"/>
      <c r="DM3" s="193"/>
      <c r="DN3" s="193"/>
      <c r="DO3" s="193"/>
      <c r="DP3" s="193"/>
      <c r="DQ3" s="194"/>
      <c r="DR3" s="155" t="s">
        <v>48</v>
      </c>
      <c r="DS3" s="156"/>
      <c r="DT3" s="156"/>
      <c r="DU3" s="156"/>
      <c r="DV3" s="156"/>
      <c r="DW3" s="156"/>
      <c r="DX3" s="156"/>
      <c r="DY3" s="157"/>
      <c r="DZ3" s="160">
        <v>42979</v>
      </c>
      <c r="EA3" s="165"/>
      <c r="EB3" s="165"/>
      <c r="EC3" s="165"/>
      <c r="ED3" s="165"/>
      <c r="EE3" s="165"/>
      <c r="EF3" s="165"/>
      <c r="EG3" s="165"/>
      <c r="EH3" s="167">
        <v>43009</v>
      </c>
      <c r="EI3" s="168"/>
      <c r="EJ3" s="168"/>
      <c r="EK3" s="168"/>
      <c r="EL3" s="168"/>
      <c r="EM3" s="168"/>
      <c r="EN3" s="168"/>
      <c r="EO3" s="169"/>
      <c r="EP3" s="160">
        <v>43040</v>
      </c>
      <c r="EQ3" s="161"/>
      <c r="ER3" s="161"/>
      <c r="ES3" s="161"/>
      <c r="ET3" s="161"/>
      <c r="EU3" s="161"/>
      <c r="EV3" s="161"/>
      <c r="EW3" s="161"/>
      <c r="EX3" s="197">
        <v>43070</v>
      </c>
      <c r="EY3" s="198"/>
      <c r="EZ3" s="198"/>
      <c r="FA3" s="198"/>
      <c r="FB3" s="198"/>
      <c r="FC3" s="198"/>
      <c r="FD3" s="198"/>
      <c r="FE3" s="198"/>
    </row>
    <row r="4" spans="1:161" ht="36" customHeight="1" x14ac:dyDescent="0.3">
      <c r="A4" s="182" t="s">
        <v>0</v>
      </c>
      <c r="B4" s="170" t="s">
        <v>1</v>
      </c>
      <c r="C4" s="170" t="s">
        <v>2</v>
      </c>
      <c r="D4" s="170" t="s">
        <v>1</v>
      </c>
      <c r="E4" s="170" t="s">
        <v>1</v>
      </c>
      <c r="F4" s="170" t="s">
        <v>2</v>
      </c>
      <c r="G4" s="170" t="s">
        <v>1</v>
      </c>
      <c r="H4" s="170" t="s">
        <v>2</v>
      </c>
      <c r="I4" s="170" t="s">
        <v>1</v>
      </c>
      <c r="J4" s="170" t="s">
        <v>2</v>
      </c>
      <c r="K4" s="170" t="s">
        <v>1</v>
      </c>
      <c r="L4" s="170" t="s">
        <v>2</v>
      </c>
      <c r="M4" s="170" t="s">
        <v>1</v>
      </c>
      <c r="N4" s="170" t="s">
        <v>2</v>
      </c>
      <c r="O4" s="170" t="s">
        <v>1</v>
      </c>
      <c r="P4" s="170" t="s">
        <v>2</v>
      </c>
      <c r="Q4" s="170" t="s">
        <v>1</v>
      </c>
      <c r="R4" s="170" t="s">
        <v>2</v>
      </c>
      <c r="S4" s="170" t="s">
        <v>1</v>
      </c>
      <c r="T4" s="170" t="s">
        <v>2</v>
      </c>
      <c r="U4" s="170" t="s">
        <v>1</v>
      </c>
      <c r="V4" s="170" t="s">
        <v>2</v>
      </c>
      <c r="W4" s="170" t="s">
        <v>1</v>
      </c>
      <c r="X4" s="170" t="s">
        <v>2</v>
      </c>
      <c r="Y4" s="170" t="s">
        <v>1</v>
      </c>
      <c r="Z4" s="170" t="s">
        <v>2</v>
      </c>
      <c r="AA4" s="170" t="s">
        <v>1</v>
      </c>
      <c r="AB4" s="170" t="s">
        <v>2</v>
      </c>
      <c r="AC4" s="170" t="s">
        <v>1</v>
      </c>
      <c r="AD4" s="170" t="s">
        <v>2</v>
      </c>
      <c r="AE4" s="170" t="s">
        <v>1</v>
      </c>
      <c r="AF4" s="170" t="s">
        <v>2</v>
      </c>
      <c r="AG4" s="170" t="s">
        <v>1</v>
      </c>
      <c r="AH4" s="170" t="s">
        <v>2</v>
      </c>
      <c r="AI4" s="170" t="s">
        <v>1</v>
      </c>
      <c r="AJ4" s="170" t="s">
        <v>2</v>
      </c>
      <c r="AK4" s="170" t="s">
        <v>1</v>
      </c>
      <c r="AL4" s="170" t="s">
        <v>2</v>
      </c>
      <c r="AM4" s="170" t="s">
        <v>1</v>
      </c>
      <c r="AN4" s="170" t="s">
        <v>2</v>
      </c>
      <c r="AO4" s="170" t="s">
        <v>1</v>
      </c>
      <c r="AP4" s="170" t="s">
        <v>2</v>
      </c>
      <c r="AQ4" s="170" t="s">
        <v>1</v>
      </c>
      <c r="AR4" s="170" t="s">
        <v>2</v>
      </c>
      <c r="AS4" s="170" t="s">
        <v>1</v>
      </c>
      <c r="AT4" s="170" t="s">
        <v>2</v>
      </c>
      <c r="AU4" s="170" t="s">
        <v>1</v>
      </c>
      <c r="AV4" s="170" t="s">
        <v>2</v>
      </c>
      <c r="AW4" s="170" t="s">
        <v>40</v>
      </c>
      <c r="AX4" s="170" t="s">
        <v>1</v>
      </c>
      <c r="AY4" s="170" t="s">
        <v>2</v>
      </c>
      <c r="AZ4" s="170" t="s">
        <v>1</v>
      </c>
      <c r="BA4" s="170" t="s">
        <v>2</v>
      </c>
      <c r="BB4" s="170" t="s">
        <v>37</v>
      </c>
      <c r="BC4" s="170" t="s">
        <v>38</v>
      </c>
      <c r="BD4" s="170" t="s">
        <v>39</v>
      </c>
      <c r="BE4" s="170" t="s">
        <v>40</v>
      </c>
      <c r="BF4" s="170" t="s">
        <v>1</v>
      </c>
      <c r="BG4" s="170" t="s">
        <v>2</v>
      </c>
      <c r="BH4" s="170" t="s">
        <v>1</v>
      </c>
      <c r="BI4" s="170" t="s">
        <v>2</v>
      </c>
      <c r="BJ4" s="170" t="s">
        <v>37</v>
      </c>
      <c r="BK4" s="170" t="s">
        <v>38</v>
      </c>
      <c r="BL4" s="170" t="s">
        <v>39</v>
      </c>
      <c r="BM4" s="170" t="s">
        <v>40</v>
      </c>
      <c r="BN4" s="162" t="s">
        <v>1</v>
      </c>
      <c r="BO4" s="162" t="s">
        <v>2</v>
      </c>
      <c r="BP4" s="162" t="s">
        <v>1</v>
      </c>
      <c r="BQ4" s="162" t="s">
        <v>2</v>
      </c>
      <c r="BR4" s="162" t="s">
        <v>37</v>
      </c>
      <c r="BS4" s="162" t="s">
        <v>38</v>
      </c>
      <c r="BT4" s="162" t="s">
        <v>39</v>
      </c>
      <c r="BU4" s="162" t="s">
        <v>40</v>
      </c>
      <c r="BV4" s="170" t="s">
        <v>1</v>
      </c>
      <c r="BW4" s="170" t="s">
        <v>2</v>
      </c>
      <c r="BX4" s="170" t="s">
        <v>1</v>
      </c>
      <c r="BY4" s="170" t="s">
        <v>2</v>
      </c>
      <c r="BZ4" s="170" t="s">
        <v>37</v>
      </c>
      <c r="CA4" s="170" t="s">
        <v>38</v>
      </c>
      <c r="CB4" s="170" t="s">
        <v>39</v>
      </c>
      <c r="CC4" s="170" t="s">
        <v>40</v>
      </c>
      <c r="CD4" s="170" t="s">
        <v>1</v>
      </c>
      <c r="CE4" s="170" t="s">
        <v>2</v>
      </c>
      <c r="CF4" s="170" t="s">
        <v>1</v>
      </c>
      <c r="CG4" s="170" t="s">
        <v>2</v>
      </c>
      <c r="CH4" s="170" t="s">
        <v>37</v>
      </c>
      <c r="CI4" s="170" t="s">
        <v>38</v>
      </c>
      <c r="CJ4" s="170" t="s">
        <v>39</v>
      </c>
      <c r="CK4" s="170" t="s">
        <v>40</v>
      </c>
      <c r="CL4" s="170" t="s">
        <v>1</v>
      </c>
      <c r="CM4" s="170" t="s">
        <v>2</v>
      </c>
      <c r="CN4" s="170" t="s">
        <v>1</v>
      </c>
      <c r="CO4" s="170" t="s">
        <v>2</v>
      </c>
      <c r="CP4" s="170" t="s">
        <v>37</v>
      </c>
      <c r="CQ4" s="170" t="s">
        <v>38</v>
      </c>
      <c r="CR4" s="170" t="s">
        <v>39</v>
      </c>
      <c r="CS4" s="170" t="s">
        <v>40</v>
      </c>
      <c r="CT4" s="195" t="s">
        <v>1</v>
      </c>
      <c r="CU4" s="195" t="s">
        <v>2</v>
      </c>
      <c r="CV4" s="195" t="s">
        <v>1</v>
      </c>
      <c r="CW4" s="195" t="s">
        <v>2</v>
      </c>
      <c r="CX4" s="195" t="s">
        <v>37</v>
      </c>
      <c r="CY4" s="195" t="s">
        <v>38</v>
      </c>
      <c r="CZ4" s="195" t="s">
        <v>39</v>
      </c>
      <c r="DA4" s="195" t="s">
        <v>40</v>
      </c>
      <c r="DB4" s="170" t="s">
        <v>1</v>
      </c>
      <c r="DC4" s="170" t="s">
        <v>2</v>
      </c>
      <c r="DD4" s="170" t="s">
        <v>1</v>
      </c>
      <c r="DE4" s="170" t="s">
        <v>2</v>
      </c>
      <c r="DF4" s="170" t="s">
        <v>37</v>
      </c>
      <c r="DG4" s="170" t="s">
        <v>38</v>
      </c>
      <c r="DH4" s="170" t="s">
        <v>39</v>
      </c>
      <c r="DI4" s="170" t="s">
        <v>40</v>
      </c>
      <c r="DJ4" s="163" t="s">
        <v>1</v>
      </c>
      <c r="DK4" s="163" t="s">
        <v>2</v>
      </c>
      <c r="DL4" s="163" t="s">
        <v>1</v>
      </c>
      <c r="DM4" s="163" t="s">
        <v>2</v>
      </c>
      <c r="DN4" s="163" t="s">
        <v>37</v>
      </c>
      <c r="DO4" s="177" t="s">
        <v>38</v>
      </c>
      <c r="DP4" s="177" t="s">
        <v>39</v>
      </c>
      <c r="DQ4" s="177" t="s">
        <v>40</v>
      </c>
      <c r="DR4" s="158" t="s">
        <v>1</v>
      </c>
      <c r="DS4" s="158" t="s">
        <v>2</v>
      </c>
      <c r="DT4" s="158" t="s">
        <v>1</v>
      </c>
      <c r="DU4" s="158" t="s">
        <v>2</v>
      </c>
      <c r="DV4" s="158" t="s">
        <v>37</v>
      </c>
      <c r="DW4" s="191" t="s">
        <v>38</v>
      </c>
      <c r="DX4" s="191" t="s">
        <v>39</v>
      </c>
      <c r="DY4" s="191" t="s">
        <v>40</v>
      </c>
      <c r="DZ4" s="154" t="s">
        <v>1</v>
      </c>
      <c r="EA4" s="154" t="s">
        <v>2</v>
      </c>
      <c r="EB4" s="154" t="s">
        <v>1</v>
      </c>
      <c r="EC4" s="154" t="s">
        <v>2</v>
      </c>
      <c r="ED4" s="154" t="s">
        <v>37</v>
      </c>
      <c r="EE4" s="164" t="s">
        <v>38</v>
      </c>
      <c r="EF4" s="164" t="s">
        <v>39</v>
      </c>
      <c r="EG4" s="164" t="s">
        <v>40</v>
      </c>
      <c r="EH4" s="153" t="s">
        <v>1</v>
      </c>
      <c r="EI4" s="153" t="s">
        <v>2</v>
      </c>
      <c r="EJ4" s="153" t="s">
        <v>1</v>
      </c>
      <c r="EK4" s="153" t="s">
        <v>2</v>
      </c>
      <c r="EL4" s="153" t="s">
        <v>37</v>
      </c>
      <c r="EM4" s="153" t="s">
        <v>38</v>
      </c>
      <c r="EN4" s="153" t="s">
        <v>39</v>
      </c>
      <c r="EO4" s="153" t="s">
        <v>40</v>
      </c>
      <c r="EP4" s="162" t="s">
        <v>1</v>
      </c>
      <c r="EQ4" s="162" t="s">
        <v>2</v>
      </c>
      <c r="ER4" s="162" t="s">
        <v>1</v>
      </c>
      <c r="ES4" s="162" t="s">
        <v>2</v>
      </c>
      <c r="ET4" s="162" t="s">
        <v>37</v>
      </c>
      <c r="EU4" s="162" t="s">
        <v>38</v>
      </c>
      <c r="EV4" s="80" t="s">
        <v>39</v>
      </c>
      <c r="EW4" s="80" t="s">
        <v>40</v>
      </c>
      <c r="EX4" s="176" t="s">
        <v>1</v>
      </c>
      <c r="EY4" s="176" t="s">
        <v>2</v>
      </c>
      <c r="EZ4" s="176" t="s">
        <v>1</v>
      </c>
      <c r="FA4" s="176" t="s">
        <v>2</v>
      </c>
      <c r="FB4" s="176" t="s">
        <v>37</v>
      </c>
      <c r="FC4" s="170" t="s">
        <v>38</v>
      </c>
      <c r="FD4" s="170" t="s">
        <v>39</v>
      </c>
      <c r="FE4" s="170" t="s">
        <v>40</v>
      </c>
    </row>
    <row r="5" spans="1:161" ht="15" customHeight="1" x14ac:dyDescent="0.3">
      <c r="A5" s="18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96"/>
      <c r="CU5" s="196"/>
      <c r="CV5" s="196"/>
      <c r="CW5" s="196"/>
      <c r="CX5" s="196"/>
      <c r="CY5" s="196"/>
      <c r="CZ5" s="196"/>
      <c r="DA5" s="196"/>
      <c r="DB5" s="163"/>
      <c r="DC5" s="163"/>
      <c r="DD5" s="163"/>
      <c r="DE5" s="163"/>
      <c r="DF5" s="163"/>
      <c r="DG5" s="163"/>
      <c r="DH5" s="163"/>
      <c r="DI5" s="163"/>
      <c r="DJ5" s="176"/>
      <c r="DK5" s="176"/>
      <c r="DL5" s="176"/>
      <c r="DM5" s="176"/>
      <c r="DN5" s="176"/>
      <c r="DO5" s="163"/>
      <c r="DP5" s="163"/>
      <c r="DQ5" s="163"/>
      <c r="DR5" s="159"/>
      <c r="DS5" s="159"/>
      <c r="DT5" s="159"/>
      <c r="DU5" s="159"/>
      <c r="DV5" s="159"/>
      <c r="DW5" s="158"/>
      <c r="DX5" s="158"/>
      <c r="DY5" s="158"/>
      <c r="DZ5" s="166"/>
      <c r="EA5" s="166"/>
      <c r="EB5" s="166"/>
      <c r="EC5" s="166"/>
      <c r="ED5" s="166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63"/>
      <c r="EQ5" s="163"/>
      <c r="ER5" s="163"/>
      <c r="ES5" s="163"/>
      <c r="ET5" s="163"/>
      <c r="EU5" s="163"/>
      <c r="EV5" s="79"/>
      <c r="EW5" s="79"/>
      <c r="EX5" s="176"/>
      <c r="EY5" s="176"/>
      <c r="EZ5" s="176"/>
      <c r="FA5" s="176"/>
      <c r="FB5" s="176"/>
      <c r="FC5" s="163"/>
      <c r="FD5" s="163"/>
      <c r="FE5" s="163"/>
    </row>
    <row r="6" spans="1:161" ht="15" customHeight="1" x14ac:dyDescent="0.3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6.4" x14ac:dyDescent="0.3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ht="26.4" x14ac:dyDescent="0.3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6.4" x14ac:dyDescent="0.3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6.4" x14ac:dyDescent="0.3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6.4" x14ac:dyDescent="0.3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39.6" x14ac:dyDescent="0.3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6.4" x14ac:dyDescent="0.3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9.6" x14ac:dyDescent="0.3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6.4" x14ac:dyDescent="0.3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6.4" x14ac:dyDescent="0.3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6.4" x14ac:dyDescent="0.3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6.4" x14ac:dyDescent="0.3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6.4" x14ac:dyDescent="0.3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6.4" x14ac:dyDescent="0.3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6.4" x14ac:dyDescent="0.3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6.4" x14ac:dyDescent="0.3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6.4" x14ac:dyDescent="0.3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6.4" x14ac:dyDescent="0.3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6.4" x14ac:dyDescent="0.3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4" x14ac:dyDescent="0.3"/>
  <cols>
    <col min="1" max="1" width="32.44140625" style="89" customWidth="1"/>
  </cols>
  <sheetData>
    <row r="1" spans="1:13" ht="18" x14ac:dyDescent="0.3">
      <c r="A1" s="98"/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199" t="s">
        <v>49</v>
      </c>
      <c r="K1" s="200"/>
      <c r="L1" s="199" t="s">
        <v>50</v>
      </c>
      <c r="M1" s="200"/>
    </row>
    <row r="2" spans="1:13" ht="18.75" customHeight="1" x14ac:dyDescent="0.3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3" t="s">
        <v>55</v>
      </c>
      <c r="K2" s="203" t="s">
        <v>2</v>
      </c>
      <c r="L2" s="203" t="s">
        <v>55</v>
      </c>
      <c r="M2" s="203" t="s">
        <v>2</v>
      </c>
    </row>
    <row r="3" spans="1:13" ht="108" x14ac:dyDescent="0.3">
      <c r="A3" s="202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3"/>
      <c r="K3" s="203"/>
      <c r="L3" s="203"/>
      <c r="M3" s="203"/>
    </row>
    <row r="4" spans="1:13" x14ac:dyDescent="0.3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4" x14ac:dyDescent="0.3"/>
  <cols>
    <col min="1" max="1" width="32.109375" style="89" customWidth="1"/>
    <col min="10" max="19" width="0" hidden="1" customWidth="1"/>
    <col min="24" max="25" width="0" hidden="1" customWidth="1"/>
  </cols>
  <sheetData>
    <row r="1" spans="1:25" ht="30" customHeight="1" x14ac:dyDescent="0.3">
      <c r="A1" s="104" t="s">
        <v>93</v>
      </c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13" t="s">
        <v>94</v>
      </c>
      <c r="K1" s="214"/>
      <c r="L1" s="214"/>
      <c r="M1" s="215"/>
      <c r="N1" s="213" t="s">
        <v>51</v>
      </c>
      <c r="O1" s="214"/>
      <c r="P1" s="214"/>
      <c r="Q1" s="214"/>
      <c r="R1" s="214"/>
      <c r="S1" s="215"/>
      <c r="T1" s="208" t="s">
        <v>49</v>
      </c>
      <c r="U1" s="218"/>
      <c r="V1" s="208" t="s">
        <v>50</v>
      </c>
      <c r="W1" s="218"/>
      <c r="X1" s="211" t="s">
        <v>94</v>
      </c>
      <c r="Y1" s="212"/>
    </row>
    <row r="2" spans="1:25" ht="18.75" customHeight="1" x14ac:dyDescent="0.3">
      <c r="A2" s="205" t="s">
        <v>0</v>
      </c>
      <c r="B2" s="207" t="s">
        <v>52</v>
      </c>
      <c r="C2" s="207"/>
      <c r="D2" s="207" t="s">
        <v>39</v>
      </c>
      <c r="E2" s="207"/>
      <c r="F2" s="207" t="s">
        <v>52</v>
      </c>
      <c r="G2" s="207"/>
      <c r="H2" s="207" t="s">
        <v>39</v>
      </c>
      <c r="I2" s="207"/>
      <c r="J2" s="208" t="s">
        <v>95</v>
      </c>
      <c r="K2" s="209"/>
      <c r="L2" s="208" t="s">
        <v>53</v>
      </c>
      <c r="M2" s="209"/>
      <c r="N2" s="216" t="s">
        <v>37</v>
      </c>
      <c r="O2" s="216" t="s">
        <v>38</v>
      </c>
      <c r="P2" s="216" t="s">
        <v>39</v>
      </c>
      <c r="Q2" s="216" t="s">
        <v>54</v>
      </c>
      <c r="R2" s="216" t="s">
        <v>53</v>
      </c>
      <c r="S2" s="216" t="s">
        <v>40</v>
      </c>
      <c r="T2" s="207" t="s">
        <v>55</v>
      </c>
      <c r="U2" s="207" t="s">
        <v>2</v>
      </c>
      <c r="V2" s="207" t="s">
        <v>55</v>
      </c>
      <c r="W2" s="207" t="s">
        <v>2</v>
      </c>
      <c r="X2" s="216" t="s">
        <v>96</v>
      </c>
      <c r="Y2" s="216" t="s">
        <v>97</v>
      </c>
    </row>
    <row r="3" spans="1:25" ht="108" x14ac:dyDescent="0.3">
      <c r="A3" s="20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7"/>
      <c r="O3" s="217"/>
      <c r="P3" s="217"/>
      <c r="Q3" s="217"/>
      <c r="R3" s="217"/>
      <c r="S3" s="217"/>
      <c r="T3" s="207"/>
      <c r="U3" s="207"/>
      <c r="V3" s="207"/>
      <c r="W3" s="207"/>
      <c r="X3" s="219"/>
      <c r="Y3" s="219"/>
    </row>
    <row r="4" spans="1:25" s="88" customFormat="1" x14ac:dyDescent="0.3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4" x14ac:dyDescent="0.3"/>
  <cols>
    <col min="1" max="1" width="20.6640625" customWidth="1"/>
    <col min="2" max="3" width="9.109375" hidden="1" customWidth="1"/>
    <col min="4" max="4" width="9.109375" style="112" hidden="1" customWidth="1"/>
    <col min="5" max="5" width="9.109375" hidden="1" customWidth="1"/>
    <col min="6" max="6" width="9.109375" style="116" hidden="1" customWidth="1"/>
    <col min="7" max="10" width="9.109375" hidden="1" customWidth="1"/>
    <col min="11" max="12" width="0" hidden="1" customWidth="1"/>
    <col min="19" max="19" width="9.109375" style="116"/>
  </cols>
  <sheetData>
    <row r="1" spans="1:19" x14ac:dyDescent="0.3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2">
        <v>43831</v>
      </c>
      <c r="N1" s="132">
        <v>43862</v>
      </c>
      <c r="O1" s="132">
        <v>43891</v>
      </c>
      <c r="P1" s="132">
        <v>43922</v>
      </c>
      <c r="Q1" s="132">
        <v>43952</v>
      </c>
      <c r="R1" s="132">
        <v>43983</v>
      </c>
      <c r="S1" s="132">
        <v>44013</v>
      </c>
    </row>
    <row r="2" spans="1:19" x14ac:dyDescent="0.3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3">
        <v>830</v>
      </c>
      <c r="N2" s="133">
        <v>726</v>
      </c>
      <c r="O2" s="133">
        <v>664</v>
      </c>
      <c r="P2" s="133">
        <v>395</v>
      </c>
      <c r="Q2" s="133">
        <v>161</v>
      </c>
      <c r="R2" s="133">
        <v>571</v>
      </c>
      <c r="S2" s="136">
        <v>651</v>
      </c>
    </row>
    <row r="3" spans="1:19" x14ac:dyDescent="0.3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3">
        <v>779</v>
      </c>
      <c r="N3" s="133">
        <v>699</v>
      </c>
      <c r="O3" s="133">
        <v>674</v>
      </c>
      <c r="P3" s="133">
        <v>589</v>
      </c>
      <c r="Q3" s="133">
        <v>232</v>
      </c>
      <c r="R3" s="133">
        <v>577</v>
      </c>
      <c r="S3" s="136">
        <v>741</v>
      </c>
    </row>
    <row r="4" spans="1:19" x14ac:dyDescent="0.3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3">
        <v>1021</v>
      </c>
      <c r="N4" s="133">
        <v>1012</v>
      </c>
      <c r="O4" s="133">
        <v>856</v>
      </c>
      <c r="P4" s="133">
        <v>471</v>
      </c>
      <c r="Q4" s="133">
        <v>167</v>
      </c>
      <c r="R4" s="133">
        <v>621</v>
      </c>
      <c r="S4" s="136">
        <v>738</v>
      </c>
    </row>
    <row r="5" spans="1:19" x14ac:dyDescent="0.3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3">
        <v>227</v>
      </c>
      <c r="N5" s="133">
        <v>221</v>
      </c>
      <c r="O5" s="133">
        <v>205</v>
      </c>
      <c r="P5" s="133">
        <v>132</v>
      </c>
      <c r="Q5" s="133">
        <v>74</v>
      </c>
      <c r="R5" s="133">
        <v>179</v>
      </c>
      <c r="S5" s="136">
        <v>248</v>
      </c>
    </row>
    <row r="6" spans="1:19" x14ac:dyDescent="0.3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3">
        <v>595</v>
      </c>
      <c r="N6" s="133">
        <v>554</v>
      </c>
      <c r="O6" s="133">
        <v>405</v>
      </c>
      <c r="P6" s="133">
        <v>218</v>
      </c>
      <c r="Q6" s="133">
        <v>144</v>
      </c>
      <c r="R6" s="133">
        <v>250</v>
      </c>
      <c r="S6" s="136">
        <v>463</v>
      </c>
    </row>
    <row r="7" spans="1:19" x14ac:dyDescent="0.3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3">
        <v>682</v>
      </c>
      <c r="N7" s="133">
        <v>638</v>
      </c>
      <c r="O7" s="133">
        <v>531</v>
      </c>
      <c r="P7" s="133">
        <v>198</v>
      </c>
      <c r="Q7" s="133">
        <v>141</v>
      </c>
      <c r="R7" s="133">
        <v>462</v>
      </c>
      <c r="S7" s="137">
        <v>494</v>
      </c>
    </row>
    <row r="8" spans="1:19" x14ac:dyDescent="0.3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3">
        <v>673</v>
      </c>
      <c r="N8" s="133">
        <v>613</v>
      </c>
      <c r="O8" s="133">
        <v>588</v>
      </c>
      <c r="P8" s="133">
        <v>383</v>
      </c>
      <c r="Q8" s="133">
        <v>200</v>
      </c>
      <c r="R8" s="133">
        <v>349</v>
      </c>
      <c r="S8" s="136">
        <v>936</v>
      </c>
    </row>
    <row r="9" spans="1:19" x14ac:dyDescent="0.3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3">
        <v>782</v>
      </c>
      <c r="N9" s="133">
        <v>725</v>
      </c>
      <c r="O9" s="133">
        <v>646</v>
      </c>
      <c r="P9" s="133">
        <v>373</v>
      </c>
      <c r="Q9" s="133">
        <v>202</v>
      </c>
      <c r="R9" s="133">
        <v>619</v>
      </c>
      <c r="S9" s="136">
        <v>685</v>
      </c>
    </row>
    <row r="10" spans="1:19" x14ac:dyDescent="0.3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15</v>
      </c>
      <c r="R10" s="133">
        <v>0</v>
      </c>
      <c r="S10" s="136">
        <v>0</v>
      </c>
    </row>
    <row r="11" spans="1:19" x14ac:dyDescent="0.3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3">
        <v>851</v>
      </c>
      <c r="N11" s="133">
        <v>748</v>
      </c>
      <c r="O11" s="133">
        <v>695</v>
      </c>
      <c r="P11" s="133">
        <v>448</v>
      </c>
      <c r="Q11" s="133">
        <v>219</v>
      </c>
      <c r="R11" s="133">
        <v>537</v>
      </c>
      <c r="S11" s="136">
        <v>619</v>
      </c>
    </row>
    <row r="12" spans="1:19" x14ac:dyDescent="0.3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3">
        <v>839</v>
      </c>
      <c r="N12" s="133">
        <v>749</v>
      </c>
      <c r="O12" s="133">
        <v>405</v>
      </c>
      <c r="P12" s="133">
        <v>0</v>
      </c>
      <c r="Q12" s="133">
        <v>41</v>
      </c>
      <c r="R12" s="133">
        <v>0</v>
      </c>
      <c r="S12" s="137">
        <v>434</v>
      </c>
    </row>
    <row r="13" spans="1:19" x14ac:dyDescent="0.3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3">
        <v>808</v>
      </c>
      <c r="N13" s="133">
        <v>763</v>
      </c>
      <c r="O13" s="133">
        <v>706</v>
      </c>
      <c r="P13" s="133">
        <v>442</v>
      </c>
      <c r="Q13" s="133">
        <v>225</v>
      </c>
      <c r="R13" s="133">
        <v>551</v>
      </c>
      <c r="S13" s="136">
        <v>589</v>
      </c>
    </row>
    <row r="14" spans="1:19" x14ac:dyDescent="0.3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3">
        <v>519</v>
      </c>
      <c r="N14" s="133">
        <v>490</v>
      </c>
      <c r="O14" s="133">
        <v>352</v>
      </c>
      <c r="P14" s="133">
        <v>179</v>
      </c>
      <c r="Q14" s="133">
        <v>132</v>
      </c>
      <c r="R14" s="133">
        <v>363</v>
      </c>
      <c r="S14" s="136">
        <v>473</v>
      </c>
    </row>
    <row r="15" spans="1:19" x14ac:dyDescent="0.3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3">
        <v>832</v>
      </c>
      <c r="N15" s="133">
        <v>798</v>
      </c>
      <c r="O15" s="133">
        <v>513</v>
      </c>
      <c r="P15" s="133">
        <v>232</v>
      </c>
      <c r="Q15" s="133">
        <v>155</v>
      </c>
      <c r="R15" s="133">
        <v>536</v>
      </c>
      <c r="S15" s="136">
        <v>840</v>
      </c>
    </row>
    <row r="16" spans="1:19" x14ac:dyDescent="0.3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3">
        <v>891</v>
      </c>
      <c r="N16" s="133">
        <v>826</v>
      </c>
      <c r="O16" s="133">
        <v>885</v>
      </c>
      <c r="P16" s="133">
        <v>566</v>
      </c>
      <c r="Q16" s="133">
        <v>283</v>
      </c>
      <c r="R16" s="133">
        <v>742</v>
      </c>
      <c r="S16" s="136">
        <v>814</v>
      </c>
    </row>
    <row r="17" spans="1:19" x14ac:dyDescent="0.3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3">
        <v>529</v>
      </c>
      <c r="N17" s="133">
        <v>481</v>
      </c>
      <c r="O17" s="133">
        <v>359</v>
      </c>
      <c r="P17" s="133">
        <v>237</v>
      </c>
      <c r="Q17" s="133">
        <v>136</v>
      </c>
      <c r="R17" s="133">
        <v>461</v>
      </c>
      <c r="S17" s="136">
        <v>557</v>
      </c>
    </row>
    <row r="18" spans="1:19" x14ac:dyDescent="0.3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3">
        <v>94</v>
      </c>
      <c r="N18" s="133">
        <v>101</v>
      </c>
      <c r="O18" s="133">
        <v>55</v>
      </c>
      <c r="P18" s="133">
        <v>0</v>
      </c>
      <c r="Q18" s="133">
        <v>16</v>
      </c>
      <c r="R18" s="133">
        <v>0</v>
      </c>
      <c r="S18" s="136">
        <v>0</v>
      </c>
    </row>
    <row r="19" spans="1:19" x14ac:dyDescent="0.3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3">
        <v>726</v>
      </c>
      <c r="N19" s="133">
        <v>764</v>
      </c>
      <c r="O19" s="133">
        <v>709</v>
      </c>
      <c r="P19" s="133">
        <v>308</v>
      </c>
      <c r="Q19" s="133">
        <v>107</v>
      </c>
      <c r="R19" s="133">
        <v>287</v>
      </c>
      <c r="S19" s="137">
        <v>621</v>
      </c>
    </row>
    <row r="20" spans="1:19" x14ac:dyDescent="0.3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3">
        <v>325</v>
      </c>
      <c r="N20" s="133">
        <v>330</v>
      </c>
      <c r="O20" s="133">
        <v>381</v>
      </c>
      <c r="P20" s="133">
        <v>367</v>
      </c>
      <c r="Q20" s="133">
        <v>150</v>
      </c>
      <c r="R20" s="133">
        <v>382</v>
      </c>
      <c r="S20" s="136">
        <v>434</v>
      </c>
    </row>
    <row r="21" spans="1:19" x14ac:dyDescent="0.3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3">
        <v>909</v>
      </c>
      <c r="N21" s="133">
        <v>866</v>
      </c>
      <c r="O21" s="133">
        <v>803</v>
      </c>
      <c r="P21" s="133">
        <v>428</v>
      </c>
      <c r="Q21" s="133">
        <v>214</v>
      </c>
      <c r="R21" s="133">
        <v>608</v>
      </c>
      <c r="S21" s="136">
        <v>804</v>
      </c>
    </row>
    <row r="22" spans="1:19" x14ac:dyDescent="0.3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3">
        <v>967</v>
      </c>
      <c r="N22" s="133">
        <v>929</v>
      </c>
      <c r="O22" s="133">
        <v>832</v>
      </c>
      <c r="P22" s="133">
        <v>336</v>
      </c>
      <c r="Q22" s="133">
        <v>145</v>
      </c>
      <c r="R22" s="133">
        <v>514</v>
      </c>
      <c r="S22" s="136">
        <v>708</v>
      </c>
    </row>
    <row r="23" spans="1:19" x14ac:dyDescent="0.3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3">
        <v>855</v>
      </c>
      <c r="N23" s="133">
        <v>779</v>
      </c>
      <c r="O23" s="133">
        <v>746</v>
      </c>
      <c r="P23" s="133">
        <v>406</v>
      </c>
      <c r="Q23" s="133">
        <v>44</v>
      </c>
      <c r="R23" s="133">
        <v>493</v>
      </c>
      <c r="S23" s="136">
        <v>440</v>
      </c>
    </row>
    <row r="24" spans="1:19" x14ac:dyDescent="0.3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3">
        <v>461</v>
      </c>
      <c r="N24" s="133">
        <v>388</v>
      </c>
      <c r="O24" s="133">
        <v>247</v>
      </c>
      <c r="P24" s="133">
        <v>147</v>
      </c>
      <c r="Q24" s="133">
        <v>113</v>
      </c>
      <c r="R24" s="133">
        <v>274</v>
      </c>
      <c r="S24" s="136">
        <v>585</v>
      </c>
    </row>
    <row r="25" spans="1:19" x14ac:dyDescent="0.3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3">
        <v>632</v>
      </c>
      <c r="N25" s="133">
        <v>580</v>
      </c>
      <c r="O25" s="133">
        <v>450</v>
      </c>
      <c r="P25" s="133">
        <v>355</v>
      </c>
      <c r="Q25" s="133">
        <v>176</v>
      </c>
      <c r="R25" s="133">
        <v>416</v>
      </c>
      <c r="S25" s="136">
        <v>620</v>
      </c>
    </row>
    <row r="26" spans="1:19" x14ac:dyDescent="0.3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10</v>
      </c>
      <c r="R26" s="133">
        <v>0</v>
      </c>
      <c r="S26" s="136">
        <v>0</v>
      </c>
    </row>
    <row r="27" spans="1:19" x14ac:dyDescent="0.3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3">
        <v>729</v>
      </c>
      <c r="N27" s="133">
        <v>671</v>
      </c>
      <c r="O27" s="133">
        <v>522</v>
      </c>
      <c r="P27" s="133">
        <v>314</v>
      </c>
      <c r="Q27" s="133">
        <v>93</v>
      </c>
      <c r="R27" s="133">
        <v>486</v>
      </c>
      <c r="S27" s="136">
        <v>624</v>
      </c>
    </row>
    <row r="28" spans="1:19" x14ac:dyDescent="0.3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3">
        <v>665</v>
      </c>
      <c r="N28" s="133">
        <v>613</v>
      </c>
      <c r="O28" s="133">
        <v>571</v>
      </c>
      <c r="P28" s="133">
        <v>180</v>
      </c>
      <c r="Q28" s="133">
        <v>121</v>
      </c>
      <c r="R28" s="133">
        <v>368</v>
      </c>
      <c r="S28" s="136">
        <v>495</v>
      </c>
    </row>
    <row r="29" spans="1:19" x14ac:dyDescent="0.3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3">
        <v>343</v>
      </c>
      <c r="N29" s="133">
        <v>291</v>
      </c>
      <c r="O29" s="133">
        <v>277</v>
      </c>
      <c r="P29" s="133">
        <v>359</v>
      </c>
      <c r="Q29" s="133">
        <v>138</v>
      </c>
      <c r="R29" s="133">
        <v>351</v>
      </c>
      <c r="S29" s="137">
        <v>343</v>
      </c>
    </row>
    <row r="30" spans="1:19" x14ac:dyDescent="0.3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3">
        <v>374</v>
      </c>
      <c r="N30" s="133">
        <v>411</v>
      </c>
      <c r="O30" s="133">
        <v>350</v>
      </c>
      <c r="P30" s="133">
        <v>362</v>
      </c>
      <c r="Q30" s="133">
        <v>101</v>
      </c>
      <c r="R30" s="133">
        <v>237</v>
      </c>
      <c r="S30" s="138">
        <v>185</v>
      </c>
    </row>
    <row r="31" spans="1:19" x14ac:dyDescent="0.3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3">
        <v>658</v>
      </c>
      <c r="N31" s="133">
        <v>613</v>
      </c>
      <c r="O31" s="133">
        <v>580</v>
      </c>
      <c r="P31" s="133">
        <v>525</v>
      </c>
      <c r="Q31" s="133">
        <v>165</v>
      </c>
      <c r="R31" s="133">
        <v>409</v>
      </c>
      <c r="S31" s="136">
        <v>2476</v>
      </c>
    </row>
    <row r="32" spans="1:19" x14ac:dyDescent="0.3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3">
        <v>208</v>
      </c>
      <c r="N32" s="133">
        <v>185</v>
      </c>
      <c r="O32" s="133">
        <v>199</v>
      </c>
      <c r="P32" s="133">
        <v>177</v>
      </c>
      <c r="Q32" s="133">
        <v>62</v>
      </c>
      <c r="R32" s="133">
        <v>145</v>
      </c>
      <c r="S32" s="135">
        <v>1394</v>
      </c>
    </row>
    <row r="33" spans="1:19" x14ac:dyDescent="0.3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3">
        <v>35</v>
      </c>
      <c r="N33" s="133">
        <v>44</v>
      </c>
      <c r="O33" s="133">
        <v>42</v>
      </c>
      <c r="P33" s="133">
        <v>10</v>
      </c>
      <c r="Q33" s="133">
        <v>1</v>
      </c>
      <c r="R33" s="133">
        <v>1</v>
      </c>
      <c r="S33" s="136">
        <v>0</v>
      </c>
    </row>
    <row r="34" spans="1:19" x14ac:dyDescent="0.3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1</v>
      </c>
      <c r="R34" s="133">
        <v>0</v>
      </c>
      <c r="S34" s="136">
        <v>0</v>
      </c>
    </row>
    <row r="35" spans="1:19" x14ac:dyDescent="0.3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29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3">
        <v>37</v>
      </c>
      <c r="N35" s="133">
        <v>48</v>
      </c>
      <c r="O35" s="133">
        <v>19</v>
      </c>
      <c r="P35" s="133">
        <v>7</v>
      </c>
      <c r="Q35" s="133">
        <v>1</v>
      </c>
      <c r="R35" s="133">
        <v>1</v>
      </c>
      <c r="S35" s="136">
        <v>0</v>
      </c>
    </row>
    <row r="36" spans="1:19" x14ac:dyDescent="0.3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29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3">
        <v>2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6"/>
    </row>
    <row r="37" spans="1:19" x14ac:dyDescent="0.3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4" x14ac:dyDescent="0.3"/>
  <cols>
    <col min="1" max="1" width="17.88671875" customWidth="1"/>
  </cols>
  <sheetData>
    <row r="1" spans="1:13" ht="18" x14ac:dyDescent="0.3"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220" t="s">
        <v>49</v>
      </c>
      <c r="K1" s="200"/>
      <c r="L1" s="220" t="s">
        <v>50</v>
      </c>
      <c r="M1" s="200"/>
    </row>
    <row r="2" spans="1:13" ht="18" x14ac:dyDescent="0.3">
      <c r="B2" s="221" t="s">
        <v>52</v>
      </c>
      <c r="C2" s="221"/>
      <c r="D2" s="221" t="s">
        <v>39</v>
      </c>
      <c r="E2" s="221"/>
      <c r="F2" s="221" t="s">
        <v>52</v>
      </c>
      <c r="G2" s="221"/>
      <c r="H2" s="221" t="s">
        <v>39</v>
      </c>
      <c r="I2" s="221"/>
      <c r="J2" s="221" t="s">
        <v>55</v>
      </c>
      <c r="K2" s="221" t="s">
        <v>2</v>
      </c>
      <c r="L2" s="221" t="s">
        <v>55</v>
      </c>
      <c r="M2" s="221" t="s">
        <v>2</v>
      </c>
    </row>
    <row r="3" spans="1:13" s="120" customFormat="1" ht="108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21"/>
      <c r="K3" s="221"/>
      <c r="L3" s="221"/>
      <c r="M3" s="221"/>
    </row>
    <row r="4" spans="1:13" x14ac:dyDescent="0.3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">
      <c r="A5" s="124" t="s">
        <v>104</v>
      </c>
      <c r="B5" s="130">
        <v>4276.5</v>
      </c>
      <c r="C5" s="130">
        <v>4240.5</v>
      </c>
      <c r="D5" s="130">
        <v>2055</v>
      </c>
      <c r="E5" s="130">
        <v>1588.25</v>
      </c>
      <c r="F5" s="130">
        <v>3960</v>
      </c>
      <c r="G5" s="130">
        <v>4239.75</v>
      </c>
      <c r="H5" s="130">
        <v>1440</v>
      </c>
      <c r="I5" s="130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">
      <c r="A6" s="124" t="s">
        <v>105</v>
      </c>
      <c r="B6" s="131"/>
      <c r="C6" s="131"/>
      <c r="D6" s="131"/>
      <c r="E6" s="131"/>
      <c r="F6" s="131">
        <v>4092</v>
      </c>
      <c r="G6" s="131"/>
      <c r="H6" s="131">
        <v>1488</v>
      </c>
      <c r="I6" s="131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4" x14ac:dyDescent="0.3"/>
  <cols>
    <col min="2" max="2" width="13.5546875" customWidth="1"/>
  </cols>
  <sheetData>
    <row r="2" spans="2:3" x14ac:dyDescent="0.3">
      <c r="B2" t="s">
        <v>98</v>
      </c>
      <c r="C2" s="118">
        <v>0.75</v>
      </c>
    </row>
    <row r="3" spans="2:3" x14ac:dyDescent="0.3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A31"/>
  <sheetViews>
    <sheetView tabSelected="1" topLeftCell="P1" zoomScale="69" workbookViewId="0">
      <selection activeCell="AC2" sqref="AC2:AC3"/>
    </sheetView>
  </sheetViews>
  <sheetFormatPr defaultRowHeight="14.4" x14ac:dyDescent="0.3"/>
  <cols>
    <col min="1" max="1" width="36.5546875" style="89" customWidth="1"/>
    <col min="2" max="3" width="26.5546875" style="146" hidden="1" customWidth="1"/>
    <col min="4" max="12" width="9.6640625" customWidth="1"/>
    <col min="13" max="13" width="12.5546875" customWidth="1"/>
    <col min="14" max="23" width="9.109375" customWidth="1"/>
    <col min="24" max="28" width="8.6640625" customWidth="1"/>
    <col min="29" max="29" width="9.88671875" customWidth="1"/>
    <col min="30" max="30" width="10.44140625" customWidth="1"/>
    <col min="31" max="39" width="8.6640625" customWidth="1"/>
    <col min="40" max="40" width="10.6640625" customWidth="1"/>
    <col min="41" max="41" width="10.77734375" customWidth="1"/>
    <col min="42" max="42" width="8.6640625" customWidth="1"/>
    <col min="43" max="43" width="11.6640625" customWidth="1"/>
    <col min="44" max="46" width="8.6640625" customWidth="1"/>
    <col min="47" max="48" width="11" customWidth="1"/>
    <col min="49" max="49" width="17.109375" customWidth="1"/>
    <col min="50" max="51" width="9.5546875" bestFit="1" customWidth="1"/>
    <col min="52" max="52" width="9" bestFit="1" customWidth="1"/>
  </cols>
  <sheetData>
    <row r="1" spans="1:53" s="142" customFormat="1" x14ac:dyDescent="0.3">
      <c r="A1" s="141"/>
      <c r="B1" s="144"/>
      <c r="C1" s="144"/>
      <c r="D1" s="231" t="s">
        <v>49</v>
      </c>
      <c r="E1" s="232"/>
      <c r="F1" s="232"/>
      <c r="G1" s="232"/>
      <c r="H1" s="232"/>
      <c r="I1" s="232"/>
      <c r="J1" s="232"/>
      <c r="K1" s="233"/>
      <c r="L1" s="231" t="s">
        <v>50</v>
      </c>
      <c r="M1" s="232"/>
      <c r="N1" s="232"/>
      <c r="O1" s="232"/>
      <c r="P1" s="232"/>
      <c r="Q1" s="232"/>
      <c r="R1" s="232"/>
      <c r="S1" s="233"/>
      <c r="T1" s="231" t="s">
        <v>94</v>
      </c>
      <c r="U1" s="238"/>
      <c r="V1" s="238"/>
      <c r="W1" s="236"/>
      <c r="X1" s="239" t="s">
        <v>51</v>
      </c>
      <c r="Y1" s="239"/>
      <c r="Z1" s="239"/>
      <c r="AA1" s="239"/>
      <c r="AB1" s="239"/>
      <c r="AC1" s="239"/>
      <c r="AD1" s="239"/>
      <c r="AE1" s="239"/>
      <c r="AF1" s="225" t="s">
        <v>49</v>
      </c>
      <c r="AG1" s="240"/>
      <c r="AH1" s="240"/>
      <c r="AI1" s="226"/>
      <c r="AJ1" s="225" t="s">
        <v>50</v>
      </c>
      <c r="AK1" s="240"/>
      <c r="AL1" s="240"/>
      <c r="AM1" s="226"/>
      <c r="AN1" s="235" t="s">
        <v>94</v>
      </c>
      <c r="AO1" s="236"/>
      <c r="AQ1" s="222" t="s">
        <v>49</v>
      </c>
      <c r="AR1" s="223"/>
      <c r="AS1" s="222" t="s">
        <v>50</v>
      </c>
      <c r="AT1" s="223"/>
      <c r="AV1"/>
      <c r="AW1"/>
      <c r="AX1"/>
      <c r="AY1"/>
      <c r="AZ1"/>
      <c r="BA1"/>
    </row>
    <row r="2" spans="1:53" s="142" customFormat="1" ht="50.4" customHeight="1" x14ac:dyDescent="0.3">
      <c r="A2" s="229" t="s">
        <v>0</v>
      </c>
      <c r="B2" s="144"/>
      <c r="C2" s="144"/>
      <c r="D2" s="234" t="s">
        <v>52</v>
      </c>
      <c r="E2" s="234"/>
      <c r="F2" s="234" t="s">
        <v>39</v>
      </c>
      <c r="G2" s="234"/>
      <c r="H2" s="225" t="s">
        <v>101</v>
      </c>
      <c r="I2" s="226"/>
      <c r="J2" s="225" t="s">
        <v>102</v>
      </c>
      <c r="K2" s="226"/>
      <c r="L2" s="234" t="s">
        <v>52</v>
      </c>
      <c r="M2" s="234"/>
      <c r="N2" s="234" t="s">
        <v>39</v>
      </c>
      <c r="O2" s="234"/>
      <c r="P2" s="225" t="s">
        <v>101</v>
      </c>
      <c r="Q2" s="226"/>
      <c r="R2" s="225" t="s">
        <v>102</v>
      </c>
      <c r="S2" s="226"/>
      <c r="T2" s="225" t="s">
        <v>95</v>
      </c>
      <c r="U2" s="236"/>
      <c r="V2" s="225" t="s">
        <v>53</v>
      </c>
      <c r="W2" s="236"/>
      <c r="X2" s="234" t="s">
        <v>37</v>
      </c>
      <c r="Y2" s="227" t="s">
        <v>38</v>
      </c>
      <c r="Z2" s="227" t="s">
        <v>39</v>
      </c>
      <c r="AA2" s="227" t="s">
        <v>101</v>
      </c>
      <c r="AB2" s="227" t="s">
        <v>102</v>
      </c>
      <c r="AC2" s="227" t="s">
        <v>54</v>
      </c>
      <c r="AD2" s="227" t="s">
        <v>53</v>
      </c>
      <c r="AE2" s="227" t="s">
        <v>40</v>
      </c>
      <c r="AF2" s="234" t="s">
        <v>55</v>
      </c>
      <c r="AG2" s="234" t="s">
        <v>2</v>
      </c>
      <c r="AH2" s="227" t="s">
        <v>101</v>
      </c>
      <c r="AI2" s="227" t="s">
        <v>102</v>
      </c>
      <c r="AJ2" s="234" t="s">
        <v>55</v>
      </c>
      <c r="AK2" s="234" t="s">
        <v>2</v>
      </c>
      <c r="AL2" s="227" t="s">
        <v>101</v>
      </c>
      <c r="AM2" s="227" t="s">
        <v>102</v>
      </c>
      <c r="AN2" s="227" t="s">
        <v>96</v>
      </c>
      <c r="AO2" s="227" t="s">
        <v>97</v>
      </c>
      <c r="AQ2" s="224" t="s">
        <v>55</v>
      </c>
      <c r="AR2" s="224" t="s">
        <v>2</v>
      </c>
      <c r="AS2" s="224" t="s">
        <v>55</v>
      </c>
      <c r="AT2" s="224" t="s">
        <v>2</v>
      </c>
      <c r="AV2"/>
      <c r="AW2"/>
      <c r="AX2"/>
      <c r="AY2"/>
      <c r="AZ2"/>
      <c r="BA2"/>
    </row>
    <row r="3" spans="1:53" s="142" customFormat="1" ht="50.4" customHeight="1" x14ac:dyDescent="0.3">
      <c r="A3" s="230"/>
      <c r="B3" s="145" t="s">
        <v>100</v>
      </c>
      <c r="C3" s="145"/>
      <c r="D3" s="143" t="s">
        <v>56</v>
      </c>
      <c r="E3" s="143" t="s">
        <v>57</v>
      </c>
      <c r="F3" s="143" t="s">
        <v>56</v>
      </c>
      <c r="G3" s="143" t="s">
        <v>57</v>
      </c>
      <c r="H3" s="143" t="s">
        <v>56</v>
      </c>
      <c r="I3" s="143" t="s">
        <v>57</v>
      </c>
      <c r="J3" s="143" t="s">
        <v>56</v>
      </c>
      <c r="K3" s="143" t="s">
        <v>57</v>
      </c>
      <c r="L3" s="143" t="s">
        <v>56</v>
      </c>
      <c r="M3" s="143" t="s">
        <v>57</v>
      </c>
      <c r="N3" s="143" t="s">
        <v>56</v>
      </c>
      <c r="O3" s="143" t="s">
        <v>57</v>
      </c>
      <c r="P3" s="143" t="s">
        <v>56</v>
      </c>
      <c r="Q3" s="143" t="s">
        <v>57</v>
      </c>
      <c r="R3" s="143" t="s">
        <v>56</v>
      </c>
      <c r="S3" s="143" t="s">
        <v>57</v>
      </c>
      <c r="T3" s="143" t="s">
        <v>56</v>
      </c>
      <c r="U3" s="143" t="s">
        <v>57</v>
      </c>
      <c r="V3" s="143" t="s">
        <v>56</v>
      </c>
      <c r="W3" s="143" t="s">
        <v>57</v>
      </c>
      <c r="X3" s="234"/>
      <c r="Y3" s="228"/>
      <c r="Z3" s="228"/>
      <c r="AA3" s="228"/>
      <c r="AB3" s="228"/>
      <c r="AC3" s="241"/>
      <c r="AD3" s="228"/>
      <c r="AE3" s="228"/>
      <c r="AF3" s="234"/>
      <c r="AG3" s="234"/>
      <c r="AH3" s="228"/>
      <c r="AI3" s="228"/>
      <c r="AJ3" s="234"/>
      <c r="AK3" s="234"/>
      <c r="AL3" s="228"/>
      <c r="AM3" s="228"/>
      <c r="AN3" s="237"/>
      <c r="AO3" s="237"/>
      <c r="AQ3" s="224"/>
      <c r="AR3" s="224"/>
      <c r="AS3" s="224"/>
      <c r="AT3" s="224"/>
      <c r="AV3"/>
      <c r="AW3"/>
      <c r="AX3"/>
      <c r="AY3"/>
      <c r="AZ3"/>
      <c r="BA3"/>
    </row>
    <row r="4" spans="1:53" ht="16.95" customHeight="1" x14ac:dyDescent="0.3">
      <c r="A4" s="139" t="s">
        <v>3</v>
      </c>
      <c r="B4" s="150" t="s">
        <v>106</v>
      </c>
      <c r="C4" s="150"/>
      <c r="D4" s="147">
        <v>1886</v>
      </c>
      <c r="E4" s="147">
        <v>1459.67</v>
      </c>
      <c r="F4" s="147">
        <v>1332</v>
      </c>
      <c r="G4" s="147">
        <v>1098.33</v>
      </c>
      <c r="H4" s="147">
        <v>0</v>
      </c>
      <c r="I4" s="147">
        <v>0</v>
      </c>
      <c r="J4" s="147">
        <v>87</v>
      </c>
      <c r="K4" s="151">
        <v>125.5</v>
      </c>
      <c r="L4" s="149">
        <v>1332</v>
      </c>
      <c r="M4" s="147">
        <v>1003.5</v>
      </c>
      <c r="N4" s="147">
        <v>945</v>
      </c>
      <c r="O4" s="147">
        <v>900</v>
      </c>
      <c r="P4" s="147">
        <v>0</v>
      </c>
      <c r="Q4" s="147">
        <v>0</v>
      </c>
      <c r="R4" s="147">
        <v>63</v>
      </c>
      <c r="S4" s="147">
        <v>12</v>
      </c>
      <c r="T4" s="147">
        <v>0</v>
      </c>
      <c r="U4" s="147">
        <v>0</v>
      </c>
      <c r="V4" s="147">
        <v>0</v>
      </c>
      <c r="W4" s="147">
        <v>0</v>
      </c>
      <c r="X4" s="147">
        <v>724</v>
      </c>
      <c r="Y4" s="125">
        <f t="shared" ref="Y4:Y30" si="0">SUM(E4+M4)/X4</f>
        <v>3.4021685082872928</v>
      </c>
      <c r="Z4" s="125">
        <f t="shared" ref="Z4:Z30" si="1">SUM(G4+O4)/X4</f>
        <v>2.7601243093922649</v>
      </c>
      <c r="AA4" s="125">
        <f t="shared" ref="AA4:AA30" si="2">SUM(I4+Q4)/X4</f>
        <v>0</v>
      </c>
      <c r="AB4" s="125">
        <f t="shared" ref="AB4:AB30" si="3">SUM(K4+S4)/X4</f>
        <v>0.18991712707182321</v>
      </c>
      <c r="AC4" s="125">
        <f t="shared" ref="AC4:AC6" si="4">SUM(U4)/X4</f>
        <v>0</v>
      </c>
      <c r="AD4" s="127">
        <f t="shared" ref="AD4:AD6" si="5">SUM(W4)/X4</f>
        <v>0</v>
      </c>
      <c r="AE4" s="134">
        <f t="shared" ref="AE4:AE6" si="6">SUM(Y4:AD4)</f>
        <v>6.3522099447513813</v>
      </c>
      <c r="AF4" s="126">
        <v>0.77395015906680809</v>
      </c>
      <c r="AG4" s="126">
        <v>0.82457207207207206</v>
      </c>
      <c r="AH4" s="126">
        <v>0</v>
      </c>
      <c r="AI4" s="126">
        <v>1.4425287356321839</v>
      </c>
      <c r="AJ4" s="126">
        <v>0.7533783783783784</v>
      </c>
      <c r="AK4" s="126">
        <v>0.95238095238095233</v>
      </c>
      <c r="AL4" s="126">
        <v>0</v>
      </c>
      <c r="AM4" s="126">
        <v>0.19047619047619047</v>
      </c>
      <c r="AN4" s="126">
        <v>0</v>
      </c>
      <c r="AO4" s="126">
        <v>0</v>
      </c>
      <c r="AQ4" s="128">
        <f t="shared" ref="AQ4:AQ31" si="7">SUM(E4+I4)/(D4+H4)</f>
        <v>0.77395015906680809</v>
      </c>
      <c r="AR4" s="128">
        <f t="shared" ref="AR4:AR31" si="8">SUM(G4+K4)/(F4+J4)</f>
        <v>0.86245947850599003</v>
      </c>
      <c r="AS4" s="128">
        <f t="shared" ref="AS4:AS31" si="9">SUM(M4+Q4)/(L4+P4)</f>
        <v>0.7533783783783784</v>
      </c>
      <c r="AT4" s="128">
        <f t="shared" ref="AT4:AT31" si="10">SUM(O4+S4)/(N4+R4)</f>
        <v>0.90476190476190477</v>
      </c>
    </row>
    <row r="5" spans="1:53" ht="16.95" customHeight="1" x14ac:dyDescent="0.3">
      <c r="A5" s="139" t="s">
        <v>4</v>
      </c>
      <c r="B5" s="150" t="s">
        <v>116</v>
      </c>
      <c r="C5" s="150"/>
      <c r="D5" s="148">
        <v>1844.8</v>
      </c>
      <c r="E5" s="148">
        <v>1174.75</v>
      </c>
      <c r="F5" s="148">
        <v>1908.5</v>
      </c>
      <c r="G5" s="148">
        <v>1576</v>
      </c>
      <c r="H5" s="147">
        <v>244.2</v>
      </c>
      <c r="I5" s="148">
        <v>225.25</v>
      </c>
      <c r="J5" s="147">
        <v>81</v>
      </c>
      <c r="K5" s="148">
        <v>0</v>
      </c>
      <c r="L5" s="149">
        <v>1480.2</v>
      </c>
      <c r="M5" s="149">
        <v>1080</v>
      </c>
      <c r="N5" s="149">
        <v>1611</v>
      </c>
      <c r="O5" s="149">
        <v>1404</v>
      </c>
      <c r="P5" s="149">
        <v>199.8</v>
      </c>
      <c r="Q5" s="149">
        <v>144</v>
      </c>
      <c r="R5" s="149">
        <v>69</v>
      </c>
      <c r="S5" s="149">
        <v>0</v>
      </c>
      <c r="T5" s="147">
        <v>0</v>
      </c>
      <c r="U5" s="149">
        <v>0</v>
      </c>
      <c r="V5" s="149">
        <v>0</v>
      </c>
      <c r="W5" s="149">
        <v>0</v>
      </c>
      <c r="X5" s="147">
        <v>741</v>
      </c>
      <c r="Y5" s="125">
        <f t="shared" si="0"/>
        <v>3.0428475033738192</v>
      </c>
      <c r="Z5" s="125">
        <f t="shared" si="1"/>
        <v>4.0215924426450744</v>
      </c>
      <c r="AA5" s="125">
        <f t="shared" si="2"/>
        <v>0.49831309041835359</v>
      </c>
      <c r="AB5" s="125">
        <f t="shared" si="3"/>
        <v>0</v>
      </c>
      <c r="AC5" s="125">
        <f t="shared" si="4"/>
        <v>0</v>
      </c>
      <c r="AD5" s="127">
        <f t="shared" si="5"/>
        <v>0</v>
      </c>
      <c r="AE5" s="134">
        <f t="shared" si="6"/>
        <v>7.5627530364372468</v>
      </c>
      <c r="AF5" s="126">
        <v>0.63678989592367741</v>
      </c>
      <c r="AG5" s="126">
        <v>0.8257794079119728</v>
      </c>
      <c r="AH5" s="126">
        <v>0.92239967239967247</v>
      </c>
      <c r="AI5" s="126">
        <v>0</v>
      </c>
      <c r="AJ5" s="126">
        <v>0.72963113092825294</v>
      </c>
      <c r="AK5" s="126">
        <v>0.87150837988826813</v>
      </c>
      <c r="AL5" s="126">
        <v>1.3875000000000002</v>
      </c>
      <c r="AM5" s="126">
        <v>0</v>
      </c>
      <c r="AN5" s="126">
        <v>0</v>
      </c>
      <c r="AO5" s="126">
        <v>0</v>
      </c>
      <c r="AQ5" s="128">
        <f t="shared" si="7"/>
        <v>0.67017711823839154</v>
      </c>
      <c r="AR5" s="128">
        <f t="shared" si="8"/>
        <v>0.79215883387785879</v>
      </c>
      <c r="AS5" s="128">
        <f t="shared" si="9"/>
        <v>0.72857142857142854</v>
      </c>
      <c r="AT5" s="128">
        <f t="shared" si="10"/>
        <v>0.83571428571428574</v>
      </c>
    </row>
    <row r="6" spans="1:53" ht="16.95" customHeight="1" x14ac:dyDescent="0.3">
      <c r="A6" s="139" t="s">
        <v>5</v>
      </c>
      <c r="B6" s="150" t="s">
        <v>107</v>
      </c>
      <c r="C6" s="150"/>
      <c r="D6" s="147">
        <v>2203.88</v>
      </c>
      <c r="E6" s="149">
        <v>1664.58</v>
      </c>
      <c r="F6" s="149">
        <v>1351.5</v>
      </c>
      <c r="G6" s="149">
        <v>1055</v>
      </c>
      <c r="H6" s="147">
        <v>33.119999999999997</v>
      </c>
      <c r="I6" s="149">
        <v>27.5</v>
      </c>
      <c r="J6" s="147">
        <v>0</v>
      </c>
      <c r="K6" s="149">
        <v>0</v>
      </c>
      <c r="L6" s="149">
        <v>981.12</v>
      </c>
      <c r="M6" s="149">
        <v>1007.5</v>
      </c>
      <c r="N6" s="149">
        <v>1341.5</v>
      </c>
      <c r="O6" s="149">
        <v>1089.5</v>
      </c>
      <c r="P6" s="149">
        <v>14.88</v>
      </c>
      <c r="Q6" s="149">
        <v>0</v>
      </c>
      <c r="R6" s="149">
        <v>0</v>
      </c>
      <c r="S6" s="149">
        <v>0</v>
      </c>
      <c r="T6" s="147">
        <v>0</v>
      </c>
      <c r="U6" s="152">
        <v>0</v>
      </c>
      <c r="V6" s="149">
        <v>0</v>
      </c>
      <c r="W6" s="149">
        <v>0</v>
      </c>
      <c r="X6" s="147">
        <v>921</v>
      </c>
      <c r="Y6" s="125">
        <f t="shared" si="0"/>
        <v>2.9012812160694894</v>
      </c>
      <c r="Z6" s="125">
        <f t="shared" si="1"/>
        <v>2.3284473398479912</v>
      </c>
      <c r="AA6" s="125">
        <f t="shared" si="2"/>
        <v>2.9858849077090119E-2</v>
      </c>
      <c r="AB6" s="125">
        <f t="shared" si="3"/>
        <v>0</v>
      </c>
      <c r="AC6" s="125">
        <f t="shared" si="4"/>
        <v>0</v>
      </c>
      <c r="AD6" s="127">
        <f t="shared" si="5"/>
        <v>0</v>
      </c>
      <c r="AE6" s="134">
        <f t="shared" si="6"/>
        <v>5.259587404994571</v>
      </c>
      <c r="AF6" s="126">
        <v>0.75529520663556993</v>
      </c>
      <c r="AG6" s="126">
        <v>0.78061413244543099</v>
      </c>
      <c r="AH6" s="126">
        <v>0.83031400966183577</v>
      </c>
      <c r="AI6" s="126">
        <v>0</v>
      </c>
      <c r="AJ6" s="126">
        <v>1.0268876386170906</v>
      </c>
      <c r="AK6" s="126">
        <v>0.812150577711517</v>
      </c>
      <c r="AL6" s="126">
        <v>0</v>
      </c>
      <c r="AM6" s="126">
        <v>0</v>
      </c>
      <c r="AN6" s="126">
        <v>0</v>
      </c>
      <c r="AO6" s="126">
        <v>0</v>
      </c>
      <c r="AQ6" s="128">
        <f t="shared" si="7"/>
        <v>0.75640590075994629</v>
      </c>
      <c r="AR6" s="128">
        <f t="shared" si="8"/>
        <v>0.78061413244543099</v>
      </c>
      <c r="AS6" s="128">
        <f t="shared" si="9"/>
        <v>1.0115461847389557</v>
      </c>
      <c r="AT6" s="128">
        <f t="shared" si="10"/>
        <v>0.812150577711517</v>
      </c>
    </row>
    <row r="7" spans="1:53" ht="16.95" customHeight="1" x14ac:dyDescent="0.3">
      <c r="A7" s="139" t="s">
        <v>6</v>
      </c>
      <c r="B7" s="150" t="s">
        <v>117</v>
      </c>
      <c r="C7" s="150"/>
      <c r="D7" s="147">
        <v>1810</v>
      </c>
      <c r="E7" s="149">
        <v>1064</v>
      </c>
      <c r="F7" s="149">
        <v>935.5</v>
      </c>
      <c r="G7" s="149">
        <v>985</v>
      </c>
      <c r="H7" s="147">
        <v>0</v>
      </c>
      <c r="I7" s="149">
        <v>0</v>
      </c>
      <c r="J7" s="147">
        <v>90</v>
      </c>
      <c r="K7" s="151">
        <v>0</v>
      </c>
      <c r="L7" s="149">
        <v>672</v>
      </c>
      <c r="M7" s="149">
        <v>683.5</v>
      </c>
      <c r="N7" s="149">
        <v>612</v>
      </c>
      <c r="O7" s="149">
        <v>696</v>
      </c>
      <c r="P7" s="149">
        <v>0</v>
      </c>
      <c r="Q7" s="149">
        <v>0</v>
      </c>
      <c r="R7" s="149">
        <v>60</v>
      </c>
      <c r="S7" s="149">
        <v>0</v>
      </c>
      <c r="T7" s="147">
        <v>0</v>
      </c>
      <c r="U7" s="149">
        <v>0</v>
      </c>
      <c r="V7" s="149">
        <v>0</v>
      </c>
      <c r="W7" s="149">
        <v>0</v>
      </c>
      <c r="X7" s="147">
        <v>576</v>
      </c>
      <c r="Y7" s="125">
        <f t="shared" si="0"/>
        <v>3.0338541666666665</v>
      </c>
      <c r="Z7" s="125">
        <f t="shared" si="1"/>
        <v>2.9184027777777777</v>
      </c>
      <c r="AA7" s="125">
        <f t="shared" si="2"/>
        <v>0</v>
      </c>
      <c r="AB7" s="125">
        <f t="shared" si="3"/>
        <v>0</v>
      </c>
      <c r="AC7" s="125">
        <f t="shared" ref="AC7:AC20" si="11">SUM(U7)/X7</f>
        <v>0</v>
      </c>
      <c r="AD7" s="127">
        <f t="shared" ref="AD7:AD20" si="12">SUM(W7)/X7</f>
        <v>0</v>
      </c>
      <c r="AE7" s="134">
        <f t="shared" ref="AE7:AE20" si="13">SUM(Y7:AD7)</f>
        <v>5.9522569444444446</v>
      </c>
      <c r="AF7" s="126">
        <v>0.5878453038674033</v>
      </c>
      <c r="AG7" s="126">
        <v>1.0529128808123998</v>
      </c>
      <c r="AH7" s="126">
        <v>0</v>
      </c>
      <c r="AI7" s="126">
        <v>0</v>
      </c>
      <c r="AJ7" s="126">
        <v>1.0171130952380953</v>
      </c>
      <c r="AK7" s="126">
        <v>1.1372549019607843</v>
      </c>
      <c r="AL7" s="126">
        <v>0</v>
      </c>
      <c r="AM7" s="126">
        <v>0</v>
      </c>
      <c r="AN7" s="126">
        <v>0</v>
      </c>
      <c r="AO7" s="126">
        <v>0</v>
      </c>
      <c r="AQ7" s="128">
        <f t="shared" si="7"/>
        <v>0.5878453038674033</v>
      </c>
      <c r="AR7" s="128">
        <f t="shared" si="8"/>
        <v>0.96050706972208677</v>
      </c>
      <c r="AS7" s="128">
        <f t="shared" si="9"/>
        <v>1.0171130952380953</v>
      </c>
      <c r="AT7" s="128">
        <f t="shared" si="10"/>
        <v>1.0357142857142858</v>
      </c>
    </row>
    <row r="8" spans="1:53" ht="16.95" customHeight="1" x14ac:dyDescent="0.3">
      <c r="A8" s="139" t="s">
        <v>7</v>
      </c>
      <c r="B8" s="150" t="s">
        <v>117</v>
      </c>
      <c r="C8" s="150"/>
      <c r="D8" s="147">
        <v>1241.5</v>
      </c>
      <c r="E8" s="149">
        <v>886</v>
      </c>
      <c r="F8" s="149">
        <v>1285.5</v>
      </c>
      <c r="G8" s="149">
        <v>1056</v>
      </c>
      <c r="H8" s="147">
        <v>0</v>
      </c>
      <c r="I8" s="149">
        <v>0</v>
      </c>
      <c r="J8" s="147">
        <v>100.5</v>
      </c>
      <c r="K8" s="149">
        <v>0</v>
      </c>
      <c r="L8" s="149">
        <v>672</v>
      </c>
      <c r="M8" s="149">
        <v>672</v>
      </c>
      <c r="N8" s="149">
        <v>622.5</v>
      </c>
      <c r="O8" s="149">
        <v>624</v>
      </c>
      <c r="P8" s="149">
        <v>0</v>
      </c>
      <c r="Q8" s="149">
        <v>12</v>
      </c>
      <c r="R8" s="149">
        <v>49.5</v>
      </c>
      <c r="S8" s="149">
        <v>12</v>
      </c>
      <c r="T8" s="147">
        <v>0</v>
      </c>
      <c r="U8" s="149">
        <v>0</v>
      </c>
      <c r="V8" s="149">
        <v>0</v>
      </c>
      <c r="W8" s="149">
        <v>0</v>
      </c>
      <c r="X8" s="147">
        <v>589</v>
      </c>
      <c r="Y8" s="125">
        <f t="shared" si="0"/>
        <v>2.6451612903225805</v>
      </c>
      <c r="Z8" s="125">
        <f t="shared" si="1"/>
        <v>2.8522920203735143</v>
      </c>
      <c r="AA8" s="125">
        <f t="shared" si="2"/>
        <v>2.037351443123939E-2</v>
      </c>
      <c r="AB8" s="125">
        <f t="shared" si="3"/>
        <v>2.037351443123939E-2</v>
      </c>
      <c r="AC8" s="125">
        <f t="shared" si="11"/>
        <v>0</v>
      </c>
      <c r="AD8" s="127">
        <f t="shared" si="12"/>
        <v>0</v>
      </c>
      <c r="AE8" s="134">
        <f t="shared" si="13"/>
        <v>5.538200339558573</v>
      </c>
      <c r="AF8" s="126">
        <v>0.71365283930728962</v>
      </c>
      <c r="AG8" s="126">
        <v>0.8214702450408401</v>
      </c>
      <c r="AH8" s="126">
        <v>0</v>
      </c>
      <c r="AI8" s="126">
        <v>0</v>
      </c>
      <c r="AJ8" s="126">
        <v>1</v>
      </c>
      <c r="AK8" s="126">
        <v>1.0024096385542169</v>
      </c>
      <c r="AL8" s="126">
        <v>0</v>
      </c>
      <c r="AM8" s="126">
        <v>0.24242424242424243</v>
      </c>
      <c r="AN8" s="126">
        <v>0</v>
      </c>
      <c r="AO8" s="126">
        <v>0</v>
      </c>
      <c r="AQ8" s="128">
        <f t="shared" si="7"/>
        <v>0.71365283930728962</v>
      </c>
      <c r="AR8" s="128">
        <f t="shared" si="8"/>
        <v>0.76190476190476186</v>
      </c>
      <c r="AS8" s="128">
        <f t="shared" si="9"/>
        <v>1.0178571428571428</v>
      </c>
      <c r="AT8" s="128">
        <f t="shared" si="10"/>
        <v>0.9464285714285714</v>
      </c>
    </row>
    <row r="9" spans="1:53" ht="16.95" customHeight="1" x14ac:dyDescent="0.3">
      <c r="A9" s="139" t="s">
        <v>8</v>
      </c>
      <c r="B9" s="150" t="s">
        <v>108</v>
      </c>
      <c r="C9" s="150"/>
      <c r="D9" s="147">
        <v>2998.5</v>
      </c>
      <c r="E9" s="149">
        <v>2763.92</v>
      </c>
      <c r="F9" s="149">
        <v>993</v>
      </c>
      <c r="G9" s="149">
        <v>372</v>
      </c>
      <c r="H9" s="147">
        <v>0</v>
      </c>
      <c r="I9" s="149">
        <v>81</v>
      </c>
      <c r="J9" s="147">
        <v>192</v>
      </c>
      <c r="K9" s="151">
        <v>81</v>
      </c>
      <c r="L9" s="149">
        <v>2016</v>
      </c>
      <c r="M9" s="149">
        <v>2049.33</v>
      </c>
      <c r="N9" s="149">
        <v>564</v>
      </c>
      <c r="O9" s="149">
        <v>456.5</v>
      </c>
      <c r="P9" s="149">
        <v>0</v>
      </c>
      <c r="Q9" s="149">
        <v>12</v>
      </c>
      <c r="R9" s="149">
        <v>108</v>
      </c>
      <c r="S9" s="149">
        <v>12</v>
      </c>
      <c r="T9" s="147">
        <v>0</v>
      </c>
      <c r="U9" s="149">
        <v>0</v>
      </c>
      <c r="V9" s="149">
        <v>0</v>
      </c>
      <c r="W9" s="149">
        <v>0</v>
      </c>
      <c r="X9" s="147">
        <v>425</v>
      </c>
      <c r="Y9" s="125">
        <f t="shared" si="0"/>
        <v>11.32529411764706</v>
      </c>
      <c r="Z9" s="125">
        <f t="shared" si="1"/>
        <v>1.9494117647058824</v>
      </c>
      <c r="AA9" s="125">
        <f t="shared" si="2"/>
        <v>0.21882352941176469</v>
      </c>
      <c r="AB9" s="125">
        <f t="shared" si="3"/>
        <v>0.21882352941176469</v>
      </c>
      <c r="AC9" s="125">
        <f t="shared" si="11"/>
        <v>0</v>
      </c>
      <c r="AD9" s="127">
        <f t="shared" si="12"/>
        <v>0</v>
      </c>
      <c r="AE9" s="134">
        <f t="shared" si="13"/>
        <v>13.712352941176471</v>
      </c>
      <c r="AF9" s="126">
        <v>0.92176755044188763</v>
      </c>
      <c r="AG9" s="126">
        <v>0.37462235649546827</v>
      </c>
      <c r="AH9" s="126">
        <v>0</v>
      </c>
      <c r="AI9" s="126">
        <v>0.421875</v>
      </c>
      <c r="AJ9" s="126">
        <v>1.016532738095238</v>
      </c>
      <c r="AK9" s="126">
        <v>0.80939716312056742</v>
      </c>
      <c r="AL9" s="126">
        <v>0</v>
      </c>
      <c r="AM9" s="126">
        <v>0.1111111111111111</v>
      </c>
      <c r="AN9" s="126">
        <v>0</v>
      </c>
      <c r="AO9" s="126">
        <v>0</v>
      </c>
      <c r="AQ9" s="128">
        <f t="shared" si="7"/>
        <v>0.94878105719526429</v>
      </c>
      <c r="AR9" s="128">
        <f t="shared" si="8"/>
        <v>0.38227848101265821</v>
      </c>
      <c r="AS9" s="128">
        <f t="shared" si="9"/>
        <v>1.022485119047619</v>
      </c>
      <c r="AT9" s="128">
        <f t="shared" si="10"/>
        <v>0.69717261904761907</v>
      </c>
    </row>
    <row r="10" spans="1:53" ht="16.95" customHeight="1" x14ac:dyDescent="0.3">
      <c r="A10" s="139" t="s">
        <v>9</v>
      </c>
      <c r="B10" s="150" t="s">
        <v>106</v>
      </c>
      <c r="C10" s="150"/>
      <c r="D10" s="147">
        <v>1723.56</v>
      </c>
      <c r="E10" s="149">
        <v>1357.07</v>
      </c>
      <c r="F10" s="149">
        <v>1505</v>
      </c>
      <c r="G10" s="149">
        <v>984</v>
      </c>
      <c r="H10" s="147">
        <v>61.44</v>
      </c>
      <c r="I10" s="149">
        <v>0</v>
      </c>
      <c r="J10" s="147">
        <v>0</v>
      </c>
      <c r="K10" s="149">
        <v>0</v>
      </c>
      <c r="L10" s="149">
        <v>973.44</v>
      </c>
      <c r="M10" s="149">
        <v>716.17</v>
      </c>
      <c r="N10" s="149">
        <v>1344</v>
      </c>
      <c r="O10" s="149">
        <v>1126.5</v>
      </c>
      <c r="P10" s="149">
        <v>34.56</v>
      </c>
      <c r="Q10" s="149">
        <v>0</v>
      </c>
      <c r="R10" s="149">
        <v>0</v>
      </c>
      <c r="S10" s="149">
        <v>0</v>
      </c>
      <c r="T10" s="147">
        <v>0</v>
      </c>
      <c r="U10" s="149">
        <v>0</v>
      </c>
      <c r="V10" s="149">
        <v>0</v>
      </c>
      <c r="W10" s="149">
        <v>0</v>
      </c>
      <c r="X10" s="147">
        <v>670</v>
      </c>
      <c r="Y10" s="125">
        <f t="shared" si="0"/>
        <v>3.0943880597014921</v>
      </c>
      <c r="Z10" s="125">
        <f t="shared" si="1"/>
        <v>3.15</v>
      </c>
      <c r="AA10" s="125">
        <f t="shared" si="2"/>
        <v>0</v>
      </c>
      <c r="AB10" s="125">
        <f t="shared" si="3"/>
        <v>0</v>
      </c>
      <c r="AC10" s="125">
        <f t="shared" si="11"/>
        <v>0</v>
      </c>
      <c r="AD10" s="127">
        <f t="shared" si="12"/>
        <v>0</v>
      </c>
      <c r="AE10" s="134">
        <f t="shared" si="13"/>
        <v>6.2443880597014925</v>
      </c>
      <c r="AF10" s="126">
        <v>0.78736452458864215</v>
      </c>
      <c r="AG10" s="126">
        <v>0.65382059800664449</v>
      </c>
      <c r="AH10" s="126">
        <v>0</v>
      </c>
      <c r="AI10" s="126">
        <v>0</v>
      </c>
      <c r="AJ10" s="126">
        <v>0.73571047008546997</v>
      </c>
      <c r="AK10" s="126">
        <v>0.8381696428571429</v>
      </c>
      <c r="AL10" s="126">
        <v>0</v>
      </c>
      <c r="AM10" s="126">
        <v>0</v>
      </c>
      <c r="AN10" s="126">
        <v>0</v>
      </c>
      <c r="AO10" s="126">
        <v>0</v>
      </c>
      <c r="AQ10" s="128">
        <f t="shared" si="7"/>
        <v>0.76026330532212882</v>
      </c>
      <c r="AR10" s="128">
        <f t="shared" si="8"/>
        <v>0.65382059800664449</v>
      </c>
      <c r="AS10" s="128">
        <f t="shared" si="9"/>
        <v>0.71048611111111104</v>
      </c>
      <c r="AT10" s="128">
        <f t="shared" si="10"/>
        <v>0.8381696428571429</v>
      </c>
    </row>
    <row r="11" spans="1:53" ht="16.95" customHeight="1" x14ac:dyDescent="0.3">
      <c r="A11" s="139" t="s">
        <v>10</v>
      </c>
      <c r="B11" s="150" t="s">
        <v>116</v>
      </c>
      <c r="C11" s="150"/>
      <c r="D11" s="147">
        <v>1123.5</v>
      </c>
      <c r="E11" s="149">
        <v>893.5</v>
      </c>
      <c r="F11" s="149">
        <v>0</v>
      </c>
      <c r="G11" s="149">
        <v>17.5</v>
      </c>
      <c r="H11" s="147">
        <v>0</v>
      </c>
      <c r="I11" s="149">
        <v>0</v>
      </c>
      <c r="J11" s="147">
        <v>0</v>
      </c>
      <c r="K11" s="149">
        <v>0</v>
      </c>
      <c r="L11" s="149">
        <v>672</v>
      </c>
      <c r="M11" s="149">
        <v>670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47">
        <v>0</v>
      </c>
      <c r="U11" s="149">
        <v>0</v>
      </c>
      <c r="V11" s="149">
        <v>0</v>
      </c>
      <c r="W11" s="149">
        <v>0</v>
      </c>
      <c r="X11" s="147">
        <v>198</v>
      </c>
      <c r="Y11" s="125">
        <f t="shared" si="0"/>
        <v>7.8964646464646462</v>
      </c>
      <c r="Z11" s="125">
        <f t="shared" si="1"/>
        <v>8.8383838383838384E-2</v>
      </c>
      <c r="AA11" s="125">
        <f t="shared" si="2"/>
        <v>0</v>
      </c>
      <c r="AB11" s="125">
        <f t="shared" si="3"/>
        <v>0</v>
      </c>
      <c r="AC11" s="125">
        <f t="shared" si="11"/>
        <v>0</v>
      </c>
      <c r="AD11" s="127">
        <f t="shared" si="12"/>
        <v>0</v>
      </c>
      <c r="AE11" s="134">
        <f t="shared" si="13"/>
        <v>7.9848484848484844</v>
      </c>
      <c r="AF11" s="126">
        <v>0.7952825990209168</v>
      </c>
      <c r="AG11" s="126">
        <v>0</v>
      </c>
      <c r="AH11" s="126">
        <v>0</v>
      </c>
      <c r="AI11" s="126">
        <v>0</v>
      </c>
      <c r="AJ11" s="126">
        <v>0.99702380952380953</v>
      </c>
      <c r="AK11" s="126">
        <v>0</v>
      </c>
      <c r="AL11" s="126">
        <v>0</v>
      </c>
      <c r="AM11" s="126">
        <v>0</v>
      </c>
      <c r="AN11" s="126">
        <v>0</v>
      </c>
      <c r="AO11" s="126">
        <v>0</v>
      </c>
      <c r="AQ11" s="128">
        <f t="shared" si="7"/>
        <v>0.7952825990209168</v>
      </c>
      <c r="AR11" s="128">
        <v>0</v>
      </c>
      <c r="AS11" s="128">
        <f t="shared" si="9"/>
        <v>0.99702380952380953</v>
      </c>
      <c r="AT11" s="128">
        <v>0</v>
      </c>
    </row>
    <row r="12" spans="1:53" ht="16.95" customHeight="1" x14ac:dyDescent="0.3">
      <c r="A12" s="139" t="s">
        <v>43</v>
      </c>
      <c r="B12" s="150" t="s">
        <v>109</v>
      </c>
      <c r="C12" s="150"/>
      <c r="D12" s="147">
        <v>1622.5</v>
      </c>
      <c r="E12" s="149">
        <v>1343.5</v>
      </c>
      <c r="F12" s="149">
        <v>1594.5</v>
      </c>
      <c r="G12" s="149">
        <v>492.5</v>
      </c>
      <c r="H12" s="147">
        <v>0</v>
      </c>
      <c r="I12" s="149">
        <v>56.5</v>
      </c>
      <c r="J12" s="147">
        <v>192</v>
      </c>
      <c r="K12" s="151">
        <v>800.5</v>
      </c>
      <c r="L12" s="149">
        <v>1008</v>
      </c>
      <c r="M12" s="149">
        <v>959</v>
      </c>
      <c r="N12" s="149">
        <v>900</v>
      </c>
      <c r="O12" s="149">
        <v>1068</v>
      </c>
      <c r="P12" s="149">
        <v>0</v>
      </c>
      <c r="Q12" s="149">
        <v>0</v>
      </c>
      <c r="R12" s="149">
        <v>108</v>
      </c>
      <c r="S12" s="149">
        <v>0</v>
      </c>
      <c r="T12" s="147">
        <v>128.57</v>
      </c>
      <c r="U12" s="149">
        <v>150</v>
      </c>
      <c r="V12" s="149">
        <v>0</v>
      </c>
      <c r="W12" s="149">
        <v>0</v>
      </c>
      <c r="X12" s="147">
        <v>723</v>
      </c>
      <c r="Y12" s="125">
        <f t="shared" si="0"/>
        <v>3.1846473029045641</v>
      </c>
      <c r="Z12" s="125">
        <f t="shared" si="1"/>
        <v>2.1583679114799446</v>
      </c>
      <c r="AA12" s="125">
        <f t="shared" si="2"/>
        <v>7.8146611341632088E-2</v>
      </c>
      <c r="AB12" s="125">
        <f t="shared" si="3"/>
        <v>1.1071922544951591</v>
      </c>
      <c r="AC12" s="125">
        <f t="shared" si="11"/>
        <v>0.2074688796680498</v>
      </c>
      <c r="AD12" s="127">
        <f t="shared" si="12"/>
        <v>0</v>
      </c>
      <c r="AE12" s="134">
        <f t="shared" si="13"/>
        <v>6.73582295988935</v>
      </c>
      <c r="AF12" s="126">
        <v>0.8280431432973806</v>
      </c>
      <c r="AG12" s="126">
        <v>0.30887425525243023</v>
      </c>
      <c r="AH12" s="126">
        <v>0</v>
      </c>
      <c r="AI12" s="126">
        <v>4.169270833333333</v>
      </c>
      <c r="AJ12" s="126">
        <v>0.95138888888888884</v>
      </c>
      <c r="AK12" s="126">
        <v>1.1866666666666668</v>
      </c>
      <c r="AL12" s="126">
        <v>0</v>
      </c>
      <c r="AM12" s="126">
        <v>0</v>
      </c>
      <c r="AN12" s="126">
        <v>1.1666796297736641</v>
      </c>
      <c r="AO12" s="126">
        <v>0</v>
      </c>
      <c r="AQ12" s="128">
        <f t="shared" si="7"/>
        <v>0.86286594761171032</v>
      </c>
      <c r="AR12" s="128">
        <f t="shared" si="8"/>
        <v>0.72376154492023514</v>
      </c>
      <c r="AS12" s="128">
        <f t="shared" si="9"/>
        <v>0.95138888888888884</v>
      </c>
      <c r="AT12" s="128">
        <f t="shared" si="10"/>
        <v>1.0595238095238095</v>
      </c>
    </row>
    <row r="13" spans="1:53" ht="16.95" customHeight="1" x14ac:dyDescent="0.3">
      <c r="A13" s="139" t="s">
        <v>11</v>
      </c>
      <c r="B13" s="150" t="s">
        <v>117</v>
      </c>
      <c r="C13" s="150"/>
      <c r="D13" s="147">
        <v>1434</v>
      </c>
      <c r="E13" s="149">
        <v>1114.75</v>
      </c>
      <c r="F13" s="149">
        <v>1302.5</v>
      </c>
      <c r="G13" s="149">
        <v>977.5</v>
      </c>
      <c r="H13" s="147">
        <v>0</v>
      </c>
      <c r="I13" s="149">
        <v>60</v>
      </c>
      <c r="J13" s="147">
        <v>180</v>
      </c>
      <c r="K13" s="151">
        <v>60</v>
      </c>
      <c r="L13" s="149">
        <v>1008</v>
      </c>
      <c r="M13" s="149">
        <v>1029.5</v>
      </c>
      <c r="N13" s="149">
        <v>888</v>
      </c>
      <c r="O13" s="149">
        <v>910.5</v>
      </c>
      <c r="P13" s="149">
        <v>0</v>
      </c>
      <c r="Q13" s="149">
        <v>0</v>
      </c>
      <c r="R13" s="149">
        <v>120</v>
      </c>
      <c r="S13" s="149">
        <v>0</v>
      </c>
      <c r="T13" s="147">
        <v>0</v>
      </c>
      <c r="U13" s="149">
        <v>0</v>
      </c>
      <c r="V13" s="149">
        <v>0</v>
      </c>
      <c r="W13" s="149">
        <v>0</v>
      </c>
      <c r="X13" s="147">
        <v>742</v>
      </c>
      <c r="Y13" s="125">
        <f t="shared" si="0"/>
        <v>2.8898247978436657</v>
      </c>
      <c r="Z13" s="125">
        <f t="shared" si="1"/>
        <v>2.5444743935309972</v>
      </c>
      <c r="AA13" s="125">
        <f t="shared" si="2"/>
        <v>8.0862533692722366E-2</v>
      </c>
      <c r="AB13" s="125">
        <f t="shared" si="3"/>
        <v>8.0862533692722366E-2</v>
      </c>
      <c r="AC13" s="125">
        <f t="shared" si="11"/>
        <v>0</v>
      </c>
      <c r="AD13" s="127">
        <f t="shared" si="12"/>
        <v>0</v>
      </c>
      <c r="AE13" s="134">
        <f t="shared" si="13"/>
        <v>5.5960242587601083</v>
      </c>
      <c r="AF13" s="126">
        <v>0.77737099023709899</v>
      </c>
      <c r="AG13" s="126">
        <v>0.75047984644913623</v>
      </c>
      <c r="AH13" s="126">
        <v>0</v>
      </c>
      <c r="AI13" s="126">
        <v>0.33333333333333331</v>
      </c>
      <c r="AJ13" s="126">
        <v>1.0213293650793651</v>
      </c>
      <c r="AK13" s="126">
        <v>1.0253378378378379</v>
      </c>
      <c r="AL13" s="126">
        <v>0</v>
      </c>
      <c r="AM13" s="126">
        <v>0</v>
      </c>
      <c r="AN13" s="126">
        <v>0</v>
      </c>
      <c r="AO13" s="126">
        <v>0</v>
      </c>
      <c r="AQ13" s="128">
        <f t="shared" si="7"/>
        <v>0.81921199442119941</v>
      </c>
      <c r="AR13" s="128">
        <f t="shared" si="8"/>
        <v>0.6998313659359191</v>
      </c>
      <c r="AS13" s="128">
        <f t="shared" si="9"/>
        <v>1.0213293650793651</v>
      </c>
      <c r="AT13" s="128">
        <f t="shared" si="10"/>
        <v>0.90327380952380953</v>
      </c>
    </row>
    <row r="14" spans="1:53" ht="16.95" customHeight="1" x14ac:dyDescent="0.3">
      <c r="A14" s="139" t="s">
        <v>12</v>
      </c>
      <c r="B14" s="150" t="s">
        <v>110</v>
      </c>
      <c r="C14" s="150"/>
      <c r="D14" s="147">
        <v>1353</v>
      </c>
      <c r="E14" s="149">
        <v>1003.5</v>
      </c>
      <c r="F14" s="149">
        <v>846</v>
      </c>
      <c r="G14" s="149">
        <v>1051.5</v>
      </c>
      <c r="H14" s="147">
        <v>78</v>
      </c>
      <c r="I14" s="149">
        <v>0</v>
      </c>
      <c r="J14" s="147">
        <v>0</v>
      </c>
      <c r="K14" s="149">
        <v>0</v>
      </c>
      <c r="L14" s="149">
        <v>1272</v>
      </c>
      <c r="M14" s="149">
        <v>994.5</v>
      </c>
      <c r="N14" s="149">
        <v>672</v>
      </c>
      <c r="O14" s="149">
        <v>1066.5</v>
      </c>
      <c r="P14" s="149">
        <v>72</v>
      </c>
      <c r="Q14" s="149">
        <v>0</v>
      </c>
      <c r="R14" s="149">
        <v>0</v>
      </c>
      <c r="S14" s="149">
        <v>0</v>
      </c>
      <c r="T14" s="147">
        <v>0</v>
      </c>
      <c r="U14" s="149">
        <v>0</v>
      </c>
      <c r="V14" s="149">
        <v>0</v>
      </c>
      <c r="W14" s="149">
        <v>0</v>
      </c>
      <c r="X14" s="147">
        <v>452</v>
      </c>
      <c r="Y14" s="125">
        <f t="shared" si="0"/>
        <v>4.4203539823008846</v>
      </c>
      <c r="Z14" s="125">
        <f t="shared" si="1"/>
        <v>4.6858407079646014</v>
      </c>
      <c r="AA14" s="125">
        <f t="shared" si="2"/>
        <v>0</v>
      </c>
      <c r="AB14" s="125">
        <f t="shared" si="3"/>
        <v>0</v>
      </c>
      <c r="AC14" s="125">
        <f t="shared" si="11"/>
        <v>0</v>
      </c>
      <c r="AD14" s="127">
        <f t="shared" si="12"/>
        <v>0</v>
      </c>
      <c r="AE14" s="134">
        <f t="shared" si="13"/>
        <v>9.106194690265486</v>
      </c>
      <c r="AF14" s="126">
        <v>0.74168514412416853</v>
      </c>
      <c r="AG14" s="126">
        <v>1.2429078014184398</v>
      </c>
      <c r="AH14" s="126">
        <v>0</v>
      </c>
      <c r="AI14" s="126">
        <v>0</v>
      </c>
      <c r="AJ14" s="126">
        <v>0.78183962264150941</v>
      </c>
      <c r="AK14" s="126">
        <v>1.5870535714285714</v>
      </c>
      <c r="AL14" s="126">
        <v>0</v>
      </c>
      <c r="AM14" s="126">
        <v>0</v>
      </c>
      <c r="AN14" s="126">
        <v>0</v>
      </c>
      <c r="AO14" s="126">
        <v>0</v>
      </c>
      <c r="AQ14" s="128">
        <f t="shared" si="7"/>
        <v>0.70125786163522008</v>
      </c>
      <c r="AR14" s="128">
        <f t="shared" si="8"/>
        <v>1.2429078014184398</v>
      </c>
      <c r="AS14" s="128">
        <f t="shared" si="9"/>
        <v>0.7399553571428571</v>
      </c>
      <c r="AT14" s="128">
        <f t="shared" si="10"/>
        <v>1.5870535714285714</v>
      </c>
    </row>
    <row r="15" spans="1:53" ht="16.95" customHeight="1" x14ac:dyDescent="0.3">
      <c r="A15" s="139" t="s">
        <v>13</v>
      </c>
      <c r="B15" s="150" t="s">
        <v>111</v>
      </c>
      <c r="C15" s="150"/>
      <c r="D15" s="147">
        <v>6390</v>
      </c>
      <c r="E15" s="149">
        <v>4760.87</v>
      </c>
      <c r="F15" s="149">
        <v>1008.5</v>
      </c>
      <c r="G15" s="149">
        <v>641.5</v>
      </c>
      <c r="H15" s="147">
        <v>0</v>
      </c>
      <c r="I15" s="149">
        <v>0</v>
      </c>
      <c r="J15" s="147">
        <v>0</v>
      </c>
      <c r="K15" s="149">
        <v>0</v>
      </c>
      <c r="L15" s="149">
        <v>5424</v>
      </c>
      <c r="M15" s="149">
        <v>4589</v>
      </c>
      <c r="N15" s="149">
        <v>1008</v>
      </c>
      <c r="O15" s="149">
        <v>611.5</v>
      </c>
      <c r="P15" s="149">
        <v>0</v>
      </c>
      <c r="Q15" s="149">
        <v>0</v>
      </c>
      <c r="R15" s="149">
        <v>0</v>
      </c>
      <c r="S15" s="149">
        <v>0</v>
      </c>
      <c r="T15" s="147">
        <v>0</v>
      </c>
      <c r="U15" s="149">
        <v>0</v>
      </c>
      <c r="V15" s="149">
        <v>0</v>
      </c>
      <c r="W15" s="149">
        <v>0</v>
      </c>
      <c r="X15" s="147">
        <v>341</v>
      </c>
      <c r="Y15" s="125">
        <f t="shared" si="0"/>
        <v>27.418973607038119</v>
      </c>
      <c r="Z15" s="125">
        <f t="shared" si="1"/>
        <v>3.6744868035190614</v>
      </c>
      <c r="AA15" s="125">
        <f t="shared" si="2"/>
        <v>0</v>
      </c>
      <c r="AB15" s="125">
        <f t="shared" si="3"/>
        <v>0</v>
      </c>
      <c r="AC15" s="125">
        <f t="shared" si="11"/>
        <v>0</v>
      </c>
      <c r="AD15" s="127">
        <f t="shared" si="12"/>
        <v>0</v>
      </c>
      <c r="AE15" s="134">
        <f t="shared" si="13"/>
        <v>31.093460410557181</v>
      </c>
      <c r="AF15" s="126">
        <v>0.74505007824726133</v>
      </c>
      <c r="AG15" s="126">
        <v>0.63609320773425881</v>
      </c>
      <c r="AH15" s="126">
        <v>0</v>
      </c>
      <c r="AI15" s="126">
        <v>0</v>
      </c>
      <c r="AJ15" s="126">
        <v>0.84605457227138647</v>
      </c>
      <c r="AK15" s="126">
        <v>0.60664682539682535</v>
      </c>
      <c r="AL15" s="126">
        <v>0</v>
      </c>
      <c r="AM15" s="126">
        <v>0</v>
      </c>
      <c r="AN15" s="126">
        <v>0</v>
      </c>
      <c r="AO15" s="126">
        <v>0</v>
      </c>
      <c r="AQ15" s="128">
        <f t="shared" si="7"/>
        <v>0.74505007824726133</v>
      </c>
      <c r="AR15" s="128">
        <f t="shared" si="8"/>
        <v>0.63609320773425881</v>
      </c>
      <c r="AS15" s="128">
        <f t="shared" si="9"/>
        <v>0.84605457227138647</v>
      </c>
      <c r="AT15" s="128">
        <f t="shared" si="10"/>
        <v>0.60664682539682535</v>
      </c>
    </row>
    <row r="16" spans="1:53" ht="16.95" customHeight="1" x14ac:dyDescent="0.3">
      <c r="A16" s="139" t="s">
        <v>115</v>
      </c>
      <c r="B16" s="150" t="s">
        <v>120</v>
      </c>
      <c r="C16" s="150"/>
      <c r="D16" s="147">
        <v>5797.3</v>
      </c>
      <c r="E16" s="149">
        <v>4852.8</v>
      </c>
      <c r="F16" s="149">
        <v>4597.75</v>
      </c>
      <c r="G16" s="149">
        <v>3209.75</v>
      </c>
      <c r="H16" s="147">
        <v>0</v>
      </c>
      <c r="I16" s="149">
        <v>0</v>
      </c>
      <c r="J16" s="147">
        <v>0</v>
      </c>
      <c r="K16" s="149">
        <v>0</v>
      </c>
      <c r="L16" s="149">
        <v>4368</v>
      </c>
      <c r="M16" s="149">
        <v>3475</v>
      </c>
      <c r="N16" s="149">
        <v>983.5</v>
      </c>
      <c r="O16" s="149">
        <v>777</v>
      </c>
      <c r="P16" s="149">
        <v>0</v>
      </c>
      <c r="Q16" s="149">
        <v>0</v>
      </c>
      <c r="R16" s="149">
        <v>0</v>
      </c>
      <c r="S16" s="149">
        <v>0</v>
      </c>
      <c r="T16" s="147">
        <v>0</v>
      </c>
      <c r="U16" s="149">
        <v>0</v>
      </c>
      <c r="V16" s="149">
        <v>0</v>
      </c>
      <c r="W16" s="149">
        <v>0</v>
      </c>
      <c r="X16" s="147">
        <v>600</v>
      </c>
      <c r="Y16" s="125">
        <f t="shared" si="0"/>
        <v>13.879666666666665</v>
      </c>
      <c r="Z16" s="125">
        <f t="shared" si="1"/>
        <v>6.6445833333333333</v>
      </c>
      <c r="AA16" s="125">
        <f t="shared" si="2"/>
        <v>0</v>
      </c>
      <c r="AB16" s="125">
        <f t="shared" si="3"/>
        <v>0</v>
      </c>
      <c r="AC16" s="125">
        <f t="shared" si="11"/>
        <v>0</v>
      </c>
      <c r="AD16" s="127">
        <f t="shared" si="12"/>
        <v>0</v>
      </c>
      <c r="AE16" s="134">
        <f t="shared" si="13"/>
        <v>20.524249999999999</v>
      </c>
      <c r="AF16" s="126">
        <v>0.83707933003294632</v>
      </c>
      <c r="AG16" s="126">
        <v>0.69811320754716977</v>
      </c>
      <c r="AH16" s="126">
        <v>0</v>
      </c>
      <c r="AI16" s="126">
        <v>0</v>
      </c>
      <c r="AJ16" s="126">
        <v>0.79555860805860801</v>
      </c>
      <c r="AK16" s="126">
        <v>0.79003558718861211</v>
      </c>
      <c r="AL16" s="126">
        <v>0</v>
      </c>
      <c r="AM16" s="126">
        <v>0</v>
      </c>
      <c r="AN16" s="126">
        <v>0</v>
      </c>
      <c r="AO16" s="126">
        <v>0</v>
      </c>
      <c r="AQ16" s="128">
        <f t="shared" si="7"/>
        <v>0.83707933003294632</v>
      </c>
      <c r="AR16" s="128">
        <f t="shared" si="8"/>
        <v>0.69811320754716977</v>
      </c>
      <c r="AS16" s="128">
        <f t="shared" si="9"/>
        <v>0.79555860805860801</v>
      </c>
      <c r="AT16" s="128">
        <f t="shared" si="10"/>
        <v>0.79003558718861211</v>
      </c>
    </row>
    <row r="17" spans="1:46" ht="16.95" customHeight="1" x14ac:dyDescent="0.3">
      <c r="A17" s="139" t="s">
        <v>14</v>
      </c>
      <c r="B17" s="150" t="s">
        <v>117</v>
      </c>
      <c r="C17" s="150"/>
      <c r="D17" s="147">
        <v>3189.85</v>
      </c>
      <c r="E17" s="149">
        <v>2478.5</v>
      </c>
      <c r="F17" s="149">
        <v>1814.54</v>
      </c>
      <c r="G17" s="149">
        <v>1119.5</v>
      </c>
      <c r="H17" s="147">
        <v>123.9</v>
      </c>
      <c r="I17" s="149">
        <v>159</v>
      </c>
      <c r="J17" s="147">
        <v>84.96</v>
      </c>
      <c r="K17" s="151">
        <v>36</v>
      </c>
      <c r="L17" s="149">
        <v>2258.4</v>
      </c>
      <c r="M17" s="149">
        <v>2181.5</v>
      </c>
      <c r="N17" s="149">
        <v>1284.96</v>
      </c>
      <c r="O17" s="149">
        <v>960.5</v>
      </c>
      <c r="P17" s="149">
        <v>86.1</v>
      </c>
      <c r="Q17" s="149">
        <v>60</v>
      </c>
      <c r="R17" s="149">
        <v>59.04</v>
      </c>
      <c r="S17" s="149">
        <v>24</v>
      </c>
      <c r="T17" s="147">
        <v>0</v>
      </c>
      <c r="U17" s="149">
        <v>0</v>
      </c>
      <c r="V17" s="149">
        <v>0</v>
      </c>
      <c r="W17" s="149">
        <v>0</v>
      </c>
      <c r="X17" s="147">
        <v>557</v>
      </c>
      <c r="Y17" s="125">
        <f t="shared" si="0"/>
        <v>8.3662477558348289</v>
      </c>
      <c r="Z17" s="125">
        <f t="shared" si="1"/>
        <v>3.7342908438061042</v>
      </c>
      <c r="AA17" s="125">
        <f t="shared" si="2"/>
        <v>0.39317773788150806</v>
      </c>
      <c r="AB17" s="125">
        <f t="shared" si="3"/>
        <v>0.10771992818671454</v>
      </c>
      <c r="AC17" s="125">
        <f t="shared" si="11"/>
        <v>0</v>
      </c>
      <c r="AD17" s="127">
        <f t="shared" si="12"/>
        <v>0</v>
      </c>
      <c r="AE17" s="134">
        <f t="shared" si="13"/>
        <v>12.601436265709156</v>
      </c>
      <c r="AF17" s="126">
        <v>0.77699578350079157</v>
      </c>
      <c r="AG17" s="126">
        <v>0.61696077242717162</v>
      </c>
      <c r="AH17" s="126">
        <v>1.2832929782082323</v>
      </c>
      <c r="AI17" s="126">
        <v>0.42372881355932207</v>
      </c>
      <c r="AJ17" s="126">
        <v>0.96594934466879201</v>
      </c>
      <c r="AK17" s="126">
        <v>0.74749408541900131</v>
      </c>
      <c r="AL17" s="126">
        <v>1.4349999999999998</v>
      </c>
      <c r="AM17" s="126">
        <v>0.4065040650406504</v>
      </c>
      <c r="AN17" s="126">
        <v>0</v>
      </c>
      <c r="AO17" s="126">
        <v>0</v>
      </c>
      <c r="AQ17" s="128">
        <f t="shared" si="7"/>
        <v>0.79592606563560919</v>
      </c>
      <c r="AR17" s="128">
        <f t="shared" si="8"/>
        <v>0.6083179784153725</v>
      </c>
      <c r="AS17" s="128">
        <f t="shared" si="9"/>
        <v>0.95606739176796762</v>
      </c>
      <c r="AT17" s="128">
        <f t="shared" si="10"/>
        <v>0.73251488095238093</v>
      </c>
    </row>
    <row r="18" spans="1:46" ht="16.95" customHeight="1" x14ac:dyDescent="0.3">
      <c r="A18" s="139" t="s">
        <v>15</v>
      </c>
      <c r="B18" s="150" t="s">
        <v>117</v>
      </c>
      <c r="C18" s="150"/>
      <c r="D18" s="147">
        <v>1007.72</v>
      </c>
      <c r="E18" s="149">
        <v>796</v>
      </c>
      <c r="F18" s="149">
        <v>595</v>
      </c>
      <c r="G18" s="149">
        <v>486.5</v>
      </c>
      <c r="H18" s="147">
        <v>89.28</v>
      </c>
      <c r="I18" s="149">
        <v>109.5</v>
      </c>
      <c r="J18" s="147">
        <v>75</v>
      </c>
      <c r="K18" s="151">
        <v>109.5</v>
      </c>
      <c r="L18" s="149">
        <v>617.28</v>
      </c>
      <c r="M18" s="149">
        <v>706</v>
      </c>
      <c r="N18" s="149">
        <v>597</v>
      </c>
      <c r="O18" s="149">
        <v>707.5</v>
      </c>
      <c r="P18" s="149">
        <v>54.72</v>
      </c>
      <c r="Q18" s="149">
        <v>0</v>
      </c>
      <c r="R18" s="149">
        <v>75</v>
      </c>
      <c r="S18" s="149">
        <v>0</v>
      </c>
      <c r="T18" s="147">
        <v>0</v>
      </c>
      <c r="U18" s="149">
        <v>0</v>
      </c>
      <c r="V18" s="149">
        <v>0</v>
      </c>
      <c r="W18" s="149">
        <v>0</v>
      </c>
      <c r="X18" s="147">
        <v>445</v>
      </c>
      <c r="Y18" s="125">
        <f t="shared" si="0"/>
        <v>3.3752808988764045</v>
      </c>
      <c r="Z18" s="125">
        <f t="shared" si="1"/>
        <v>2.6831460674157301</v>
      </c>
      <c r="AA18" s="125">
        <f t="shared" si="2"/>
        <v>0.24606741573033708</v>
      </c>
      <c r="AB18" s="125">
        <f t="shared" si="3"/>
        <v>0.24606741573033708</v>
      </c>
      <c r="AC18" s="125">
        <f t="shared" si="11"/>
        <v>0</v>
      </c>
      <c r="AD18" s="127">
        <f t="shared" si="12"/>
        <v>0</v>
      </c>
      <c r="AE18" s="134">
        <f t="shared" si="13"/>
        <v>6.5505617977528097</v>
      </c>
      <c r="AF18" s="126">
        <v>0.78990195689278764</v>
      </c>
      <c r="AG18" s="126">
        <v>0.81764705882352939</v>
      </c>
      <c r="AH18" s="126">
        <v>1.226478494623656</v>
      </c>
      <c r="AI18" s="126">
        <v>1.46</v>
      </c>
      <c r="AJ18" s="126">
        <v>1.1437273198548472</v>
      </c>
      <c r="AK18" s="126">
        <v>1.1850921273031825</v>
      </c>
      <c r="AL18" s="126">
        <v>0</v>
      </c>
      <c r="AM18" s="126">
        <v>0</v>
      </c>
      <c r="AN18" s="126">
        <v>0</v>
      </c>
      <c r="AO18" s="126">
        <v>0</v>
      </c>
      <c r="AQ18" s="128">
        <f t="shared" si="7"/>
        <v>0.82543299908842294</v>
      </c>
      <c r="AR18" s="128">
        <f t="shared" si="8"/>
        <v>0.88955223880597012</v>
      </c>
      <c r="AS18" s="128">
        <f t="shared" si="9"/>
        <v>1.0505952380952381</v>
      </c>
      <c r="AT18" s="128">
        <f t="shared" si="10"/>
        <v>1.0528273809523809</v>
      </c>
    </row>
    <row r="19" spans="1:46" ht="16.95" customHeight="1" x14ac:dyDescent="0.3">
      <c r="A19" s="139" t="s">
        <v>16</v>
      </c>
      <c r="B19" s="150" t="s">
        <v>106</v>
      </c>
      <c r="C19" s="150"/>
      <c r="D19" s="147">
        <v>1867.5</v>
      </c>
      <c r="E19" s="149">
        <v>1429.25</v>
      </c>
      <c r="F19" s="149">
        <v>1431.5</v>
      </c>
      <c r="G19" s="149">
        <v>1028.5</v>
      </c>
      <c r="H19" s="147">
        <v>0</v>
      </c>
      <c r="I19" s="149">
        <v>0</v>
      </c>
      <c r="J19" s="147">
        <v>0</v>
      </c>
      <c r="K19" s="149">
        <v>0</v>
      </c>
      <c r="L19" s="149">
        <v>984</v>
      </c>
      <c r="M19" s="149">
        <v>982</v>
      </c>
      <c r="N19" s="149">
        <v>1344</v>
      </c>
      <c r="O19" s="149">
        <v>1176.5</v>
      </c>
      <c r="P19" s="149">
        <v>0</v>
      </c>
      <c r="Q19" s="149">
        <v>0</v>
      </c>
      <c r="R19" s="149">
        <v>0</v>
      </c>
      <c r="S19" s="149">
        <v>0</v>
      </c>
      <c r="T19" s="147">
        <v>0</v>
      </c>
      <c r="U19" s="149">
        <v>0</v>
      </c>
      <c r="V19" s="149">
        <v>0</v>
      </c>
      <c r="W19" s="149">
        <v>0</v>
      </c>
      <c r="X19" s="147">
        <v>625</v>
      </c>
      <c r="Y19" s="125">
        <f t="shared" si="0"/>
        <v>3.8580000000000001</v>
      </c>
      <c r="Z19" s="125">
        <f t="shared" si="1"/>
        <v>3.528</v>
      </c>
      <c r="AA19" s="125">
        <f t="shared" si="2"/>
        <v>0</v>
      </c>
      <c r="AB19" s="125">
        <f t="shared" si="3"/>
        <v>0</v>
      </c>
      <c r="AC19" s="125">
        <f t="shared" si="11"/>
        <v>0</v>
      </c>
      <c r="AD19" s="127">
        <f t="shared" si="12"/>
        <v>0</v>
      </c>
      <c r="AE19" s="134">
        <f t="shared" si="13"/>
        <v>7.3860000000000001</v>
      </c>
      <c r="AF19" s="126">
        <v>0.76532797858099066</v>
      </c>
      <c r="AG19" s="126">
        <v>0.71847712190010482</v>
      </c>
      <c r="AH19" s="126">
        <v>0</v>
      </c>
      <c r="AI19" s="126">
        <v>0</v>
      </c>
      <c r="AJ19" s="126">
        <v>0.99796747967479671</v>
      </c>
      <c r="AK19" s="126">
        <v>0.87537202380952384</v>
      </c>
      <c r="AL19" s="126">
        <v>0</v>
      </c>
      <c r="AM19" s="126">
        <v>0</v>
      </c>
      <c r="AN19" s="126">
        <v>0</v>
      </c>
      <c r="AO19" s="126">
        <v>0</v>
      </c>
      <c r="AQ19" s="128">
        <f t="shared" si="7"/>
        <v>0.76532797858099066</v>
      </c>
      <c r="AR19" s="128">
        <f t="shared" si="8"/>
        <v>0.71847712190010482</v>
      </c>
      <c r="AS19" s="128">
        <f t="shared" si="9"/>
        <v>0.99796747967479671</v>
      </c>
      <c r="AT19" s="128">
        <f t="shared" si="10"/>
        <v>0.87537202380952384</v>
      </c>
    </row>
    <row r="20" spans="1:46" ht="16.95" customHeight="1" x14ac:dyDescent="0.3">
      <c r="A20" s="139" t="s">
        <v>17</v>
      </c>
      <c r="B20" s="150" t="s">
        <v>118</v>
      </c>
      <c r="C20" s="150"/>
      <c r="D20" s="147">
        <v>2747</v>
      </c>
      <c r="E20" s="149">
        <v>1673.5</v>
      </c>
      <c r="F20" s="149">
        <v>393</v>
      </c>
      <c r="G20" s="149">
        <v>160.5</v>
      </c>
      <c r="H20" s="147">
        <v>0</v>
      </c>
      <c r="I20" s="149">
        <v>0</v>
      </c>
      <c r="J20" s="147">
        <v>0</v>
      </c>
      <c r="K20" s="149">
        <v>0</v>
      </c>
      <c r="L20" s="149">
        <v>2016</v>
      </c>
      <c r="M20" s="149">
        <v>1439</v>
      </c>
      <c r="N20" s="149">
        <v>336</v>
      </c>
      <c r="O20" s="149">
        <v>156</v>
      </c>
      <c r="P20" s="149">
        <v>0</v>
      </c>
      <c r="Q20" s="149">
        <v>0</v>
      </c>
      <c r="R20" s="149">
        <v>0</v>
      </c>
      <c r="S20" s="149">
        <v>0</v>
      </c>
      <c r="T20" s="147">
        <v>0</v>
      </c>
      <c r="U20" s="149">
        <v>0</v>
      </c>
      <c r="V20" s="149">
        <v>0</v>
      </c>
      <c r="W20" s="149">
        <v>0</v>
      </c>
      <c r="X20" s="147">
        <v>425</v>
      </c>
      <c r="Y20" s="125">
        <f t="shared" si="0"/>
        <v>7.3235294117647056</v>
      </c>
      <c r="Z20" s="125">
        <f t="shared" si="1"/>
        <v>0.74470588235294122</v>
      </c>
      <c r="AA20" s="125">
        <f t="shared" si="2"/>
        <v>0</v>
      </c>
      <c r="AB20" s="125">
        <f t="shared" si="3"/>
        <v>0</v>
      </c>
      <c r="AC20" s="125">
        <f t="shared" si="11"/>
        <v>0</v>
      </c>
      <c r="AD20" s="127">
        <f t="shared" si="12"/>
        <v>0</v>
      </c>
      <c r="AE20" s="134">
        <f t="shared" si="13"/>
        <v>8.0682352941176472</v>
      </c>
      <c r="AF20" s="126">
        <v>0.6092100473243538</v>
      </c>
      <c r="AG20" s="126">
        <v>0.40839694656488551</v>
      </c>
      <c r="AH20" s="126">
        <v>0</v>
      </c>
      <c r="AI20" s="126">
        <v>0</v>
      </c>
      <c r="AJ20" s="126">
        <v>0.71378968253968256</v>
      </c>
      <c r="AK20" s="126">
        <v>0.4642857142857143</v>
      </c>
      <c r="AL20" s="126">
        <v>0</v>
      </c>
      <c r="AM20" s="126">
        <v>0</v>
      </c>
      <c r="AN20" s="126">
        <v>0</v>
      </c>
      <c r="AO20" s="126">
        <v>0</v>
      </c>
      <c r="AQ20" s="128">
        <f t="shared" si="7"/>
        <v>0.6092100473243538</v>
      </c>
      <c r="AR20" s="128">
        <f t="shared" si="8"/>
        <v>0.40839694656488551</v>
      </c>
      <c r="AS20" s="128">
        <f t="shared" si="9"/>
        <v>0.71378968253968256</v>
      </c>
      <c r="AT20" s="128">
        <f t="shared" si="10"/>
        <v>0.4642857142857143</v>
      </c>
    </row>
    <row r="21" spans="1:46" ht="16.95" customHeight="1" x14ac:dyDescent="0.3">
      <c r="A21" s="139" t="s">
        <v>18</v>
      </c>
      <c r="B21" s="150" t="s">
        <v>112</v>
      </c>
      <c r="C21" s="150"/>
      <c r="D21" s="147">
        <v>1508.5</v>
      </c>
      <c r="E21" s="149">
        <v>944.75</v>
      </c>
      <c r="F21" s="149">
        <v>1361.5</v>
      </c>
      <c r="G21" s="149">
        <v>996.5</v>
      </c>
      <c r="H21" s="147">
        <v>106.5</v>
      </c>
      <c r="I21" s="149">
        <v>312</v>
      </c>
      <c r="J21" s="147">
        <v>88.5</v>
      </c>
      <c r="K21" s="149">
        <v>108</v>
      </c>
      <c r="L21" s="149">
        <v>964.5</v>
      </c>
      <c r="M21" s="149">
        <v>836.5</v>
      </c>
      <c r="N21" s="149">
        <v>946.5</v>
      </c>
      <c r="O21" s="149">
        <v>948</v>
      </c>
      <c r="P21" s="149">
        <v>43.5</v>
      </c>
      <c r="Q21" s="149">
        <v>0</v>
      </c>
      <c r="R21" s="149">
        <v>61.5</v>
      </c>
      <c r="S21" s="149">
        <v>0</v>
      </c>
      <c r="T21" s="147">
        <v>0</v>
      </c>
      <c r="U21" s="149">
        <v>0</v>
      </c>
      <c r="V21" s="149">
        <v>0</v>
      </c>
      <c r="W21" s="149">
        <v>0</v>
      </c>
      <c r="X21" s="149">
        <v>762</v>
      </c>
      <c r="Y21" s="125">
        <f t="shared" si="0"/>
        <v>2.3375984251968505</v>
      </c>
      <c r="Z21" s="125">
        <f t="shared" si="1"/>
        <v>2.5518372703412076</v>
      </c>
      <c r="AA21" s="125">
        <f t="shared" si="2"/>
        <v>0.40944881889763779</v>
      </c>
      <c r="AB21" s="125">
        <f t="shared" si="3"/>
        <v>0.14173228346456693</v>
      </c>
      <c r="AC21" s="125">
        <f t="shared" ref="AC21:AC28" si="14">SUM(U21)/X21</f>
        <v>0</v>
      </c>
      <c r="AD21" s="127">
        <f t="shared" ref="AD21:AD28" si="15">SUM(W21)/X21</f>
        <v>0</v>
      </c>
      <c r="AE21" s="134">
        <f t="shared" ref="AE21:AE28" si="16">SUM(Y21:AD21)</f>
        <v>5.4406167979002626</v>
      </c>
      <c r="AF21" s="126">
        <v>0.62628438846536294</v>
      </c>
      <c r="AG21" s="126">
        <v>0.73191333088505328</v>
      </c>
      <c r="AH21" s="126">
        <v>2.9295774647887325</v>
      </c>
      <c r="AI21" s="126">
        <v>1.2203389830508475</v>
      </c>
      <c r="AJ21" s="126">
        <v>0.86728875064800415</v>
      </c>
      <c r="AK21" s="126">
        <v>1.0015847860538827</v>
      </c>
      <c r="AL21" s="126">
        <v>0</v>
      </c>
      <c r="AM21" s="126">
        <v>0</v>
      </c>
      <c r="AN21" s="126">
        <v>0</v>
      </c>
      <c r="AO21" s="126">
        <v>0</v>
      </c>
      <c r="AQ21" s="128">
        <f t="shared" si="7"/>
        <v>0.77817337461300307</v>
      </c>
      <c r="AR21" s="128">
        <f t="shared" si="8"/>
        <v>0.76172413793103444</v>
      </c>
      <c r="AS21" s="128">
        <f t="shared" si="9"/>
        <v>0.82986111111111116</v>
      </c>
      <c r="AT21" s="128">
        <f t="shared" si="10"/>
        <v>0.94047619047619047</v>
      </c>
    </row>
    <row r="22" spans="1:46" ht="16.95" customHeight="1" x14ac:dyDescent="0.3">
      <c r="A22" s="139" t="s">
        <v>19</v>
      </c>
      <c r="B22" s="150" t="s">
        <v>113</v>
      </c>
      <c r="C22" s="150"/>
      <c r="D22" s="147">
        <v>1297.5</v>
      </c>
      <c r="E22" s="149">
        <v>792.67</v>
      </c>
      <c r="F22" s="149">
        <v>1696.5</v>
      </c>
      <c r="G22" s="149">
        <v>742.5</v>
      </c>
      <c r="H22" s="147">
        <v>0</v>
      </c>
      <c r="I22" s="149">
        <v>0</v>
      </c>
      <c r="J22" s="147">
        <v>0</v>
      </c>
      <c r="K22" s="149">
        <v>0</v>
      </c>
      <c r="L22" s="149">
        <v>1008</v>
      </c>
      <c r="M22" s="149">
        <v>645</v>
      </c>
      <c r="N22" s="149">
        <v>1332</v>
      </c>
      <c r="O22" s="149">
        <v>612</v>
      </c>
      <c r="P22" s="149">
        <v>0</v>
      </c>
      <c r="Q22" s="149">
        <v>0</v>
      </c>
      <c r="R22" s="149">
        <v>0</v>
      </c>
      <c r="S22" s="149">
        <v>0</v>
      </c>
      <c r="T22" s="147">
        <v>0</v>
      </c>
      <c r="U22" s="149">
        <v>0</v>
      </c>
      <c r="V22" s="149">
        <v>0</v>
      </c>
      <c r="W22" s="149">
        <v>0</v>
      </c>
      <c r="X22" s="149">
        <v>341</v>
      </c>
      <c r="Y22" s="125">
        <f t="shared" si="0"/>
        <v>4.2160410557184749</v>
      </c>
      <c r="Z22" s="125">
        <f t="shared" si="1"/>
        <v>3.9721407624633431</v>
      </c>
      <c r="AA22" s="125">
        <f t="shared" si="2"/>
        <v>0</v>
      </c>
      <c r="AB22" s="125">
        <f t="shared" si="3"/>
        <v>0</v>
      </c>
      <c r="AC22" s="125">
        <f t="shared" si="14"/>
        <v>0</v>
      </c>
      <c r="AD22" s="127">
        <f t="shared" si="15"/>
        <v>0</v>
      </c>
      <c r="AE22" s="134">
        <f t="shared" si="16"/>
        <v>8.1881818181818176</v>
      </c>
      <c r="AF22" s="126">
        <v>0.61092100192678223</v>
      </c>
      <c r="AG22" s="126">
        <v>0.43766578249336868</v>
      </c>
      <c r="AH22" s="126">
        <v>0</v>
      </c>
      <c r="AI22" s="126">
        <v>0</v>
      </c>
      <c r="AJ22" s="126">
        <v>0.63988095238095233</v>
      </c>
      <c r="AK22" s="126">
        <v>0.45945945945945948</v>
      </c>
      <c r="AL22" s="126">
        <v>0</v>
      </c>
      <c r="AM22" s="126">
        <v>0</v>
      </c>
      <c r="AN22" s="126">
        <v>0</v>
      </c>
      <c r="AO22" s="126">
        <v>0</v>
      </c>
      <c r="AQ22" s="128">
        <f t="shared" si="7"/>
        <v>0.61092100192678223</v>
      </c>
      <c r="AR22" s="128">
        <f t="shared" si="8"/>
        <v>0.43766578249336868</v>
      </c>
      <c r="AS22" s="128">
        <f t="shared" si="9"/>
        <v>0.63988095238095233</v>
      </c>
      <c r="AT22" s="128">
        <f t="shared" si="10"/>
        <v>0.45945945945945948</v>
      </c>
    </row>
    <row r="23" spans="1:46" ht="16.95" customHeight="1" x14ac:dyDescent="0.3">
      <c r="A23" s="139" t="s">
        <v>45</v>
      </c>
      <c r="B23" s="150" t="s">
        <v>113</v>
      </c>
      <c r="C23" s="150"/>
      <c r="D23" s="147">
        <v>1870</v>
      </c>
      <c r="E23" s="149">
        <v>1292.5</v>
      </c>
      <c r="F23" s="149">
        <v>1597</v>
      </c>
      <c r="G23" s="149">
        <v>1184.5</v>
      </c>
      <c r="H23" s="147">
        <v>0</v>
      </c>
      <c r="I23" s="149">
        <v>120</v>
      </c>
      <c r="J23" s="147">
        <v>84</v>
      </c>
      <c r="K23" s="151">
        <v>120</v>
      </c>
      <c r="L23" s="149">
        <v>1008</v>
      </c>
      <c r="M23" s="149">
        <v>815.5</v>
      </c>
      <c r="N23" s="149">
        <v>1278</v>
      </c>
      <c r="O23" s="149">
        <v>1345.5</v>
      </c>
      <c r="P23" s="149">
        <v>0</v>
      </c>
      <c r="Q23" s="149">
        <v>0</v>
      </c>
      <c r="R23" s="149">
        <v>66</v>
      </c>
      <c r="S23" s="149">
        <v>0</v>
      </c>
      <c r="T23" s="147">
        <v>160.71</v>
      </c>
      <c r="U23" s="149">
        <v>165</v>
      </c>
      <c r="V23" s="149">
        <v>0</v>
      </c>
      <c r="W23" s="149">
        <v>0</v>
      </c>
      <c r="X23" s="149">
        <v>822</v>
      </c>
      <c r="Y23" s="125">
        <f t="shared" si="0"/>
        <v>2.5644768856447691</v>
      </c>
      <c r="Z23" s="125">
        <f t="shared" si="1"/>
        <v>3.0778588807785887</v>
      </c>
      <c r="AA23" s="125">
        <f t="shared" si="2"/>
        <v>0.145985401459854</v>
      </c>
      <c r="AB23" s="125">
        <f t="shared" si="3"/>
        <v>0.145985401459854</v>
      </c>
      <c r="AC23" s="125">
        <f t="shared" si="14"/>
        <v>0.20072992700729927</v>
      </c>
      <c r="AD23" s="127">
        <f t="shared" si="15"/>
        <v>0</v>
      </c>
      <c r="AE23" s="134">
        <f t="shared" si="16"/>
        <v>6.1350364963503656</v>
      </c>
      <c r="AF23" s="126">
        <v>0.69117647058823528</v>
      </c>
      <c r="AG23" s="126">
        <v>0.74170319348778957</v>
      </c>
      <c r="AH23" s="126">
        <v>0</v>
      </c>
      <c r="AI23" s="126">
        <v>1.4285714285714286</v>
      </c>
      <c r="AJ23" s="126">
        <v>0.80902777777777779</v>
      </c>
      <c r="AK23" s="126">
        <v>1.0528169014084507</v>
      </c>
      <c r="AL23" s="126">
        <v>0</v>
      </c>
      <c r="AM23" s="126">
        <v>0</v>
      </c>
      <c r="AN23" s="126">
        <v>1.0266940451745379</v>
      </c>
      <c r="AO23" s="126">
        <v>0</v>
      </c>
      <c r="AQ23" s="128">
        <f t="shared" si="7"/>
        <v>0.75534759358288772</v>
      </c>
      <c r="AR23" s="128">
        <f t="shared" si="8"/>
        <v>0.77602617489589532</v>
      </c>
      <c r="AS23" s="128">
        <f t="shared" si="9"/>
        <v>0.80902777777777779</v>
      </c>
      <c r="AT23" s="128">
        <f t="shared" si="10"/>
        <v>1.0011160714285714</v>
      </c>
    </row>
    <row r="24" spans="1:46" ht="16.95" customHeight="1" x14ac:dyDescent="0.3">
      <c r="A24" s="139" t="s">
        <v>20</v>
      </c>
      <c r="B24" s="150" t="s">
        <v>113</v>
      </c>
      <c r="C24" s="150"/>
      <c r="D24" s="147">
        <v>2756.5</v>
      </c>
      <c r="E24" s="149">
        <v>1692.5</v>
      </c>
      <c r="F24" s="149">
        <v>1340.5</v>
      </c>
      <c r="G24" s="149">
        <v>1394</v>
      </c>
      <c r="H24" s="147">
        <v>111</v>
      </c>
      <c r="I24" s="149">
        <v>145</v>
      </c>
      <c r="J24" s="147">
        <v>76.5</v>
      </c>
      <c r="K24" s="151">
        <v>0</v>
      </c>
      <c r="L24" s="149">
        <v>1641</v>
      </c>
      <c r="M24" s="149">
        <v>1425.5</v>
      </c>
      <c r="N24" s="149">
        <v>1270.5</v>
      </c>
      <c r="O24" s="149">
        <v>1164</v>
      </c>
      <c r="P24" s="149">
        <v>39</v>
      </c>
      <c r="Q24" s="149">
        <v>0</v>
      </c>
      <c r="R24" s="149">
        <v>73.5</v>
      </c>
      <c r="S24" s="149">
        <v>0</v>
      </c>
      <c r="T24" s="147">
        <v>160.71</v>
      </c>
      <c r="U24" s="149">
        <v>142.5</v>
      </c>
      <c r="V24" s="149">
        <v>0</v>
      </c>
      <c r="W24" s="149">
        <v>0</v>
      </c>
      <c r="X24" s="149">
        <v>803</v>
      </c>
      <c r="Y24" s="125">
        <f t="shared" si="0"/>
        <v>3.8829389788293898</v>
      </c>
      <c r="Z24" s="125">
        <f t="shared" si="1"/>
        <v>3.1855541718555416</v>
      </c>
      <c r="AA24" s="125">
        <f t="shared" si="2"/>
        <v>0.18057285180572852</v>
      </c>
      <c r="AB24" s="125">
        <f t="shared" si="3"/>
        <v>0</v>
      </c>
      <c r="AC24" s="125">
        <f t="shared" si="14"/>
        <v>0.17745952677459526</v>
      </c>
      <c r="AD24" s="127">
        <f t="shared" si="15"/>
        <v>0</v>
      </c>
      <c r="AE24" s="134">
        <f t="shared" si="16"/>
        <v>7.4265255292652554</v>
      </c>
      <c r="AF24" s="126">
        <v>0.61400326500997637</v>
      </c>
      <c r="AG24" s="126">
        <v>1.039910481163745</v>
      </c>
      <c r="AH24" s="126">
        <v>1.3063063063063063</v>
      </c>
      <c r="AI24" s="126">
        <v>0</v>
      </c>
      <c r="AJ24" s="126">
        <v>0.86867763558805611</v>
      </c>
      <c r="AK24" s="126">
        <v>0.9161747343565525</v>
      </c>
      <c r="AL24" s="126">
        <v>0</v>
      </c>
      <c r="AM24" s="126">
        <v>0</v>
      </c>
      <c r="AN24" s="126">
        <v>0.88669031174164636</v>
      </c>
      <c r="AO24" s="126">
        <v>0</v>
      </c>
      <c r="AQ24" s="128">
        <f t="shared" si="7"/>
        <v>0.64080209241499564</v>
      </c>
      <c r="AR24" s="128">
        <f t="shared" si="8"/>
        <v>0.98376852505292878</v>
      </c>
      <c r="AS24" s="128">
        <f t="shared" si="9"/>
        <v>0.84851190476190474</v>
      </c>
      <c r="AT24" s="128">
        <f t="shared" si="10"/>
        <v>0.8660714285714286</v>
      </c>
    </row>
    <row r="25" spans="1:46" ht="16.95" customHeight="1" x14ac:dyDescent="0.3">
      <c r="A25" s="139" t="s">
        <v>21</v>
      </c>
      <c r="B25" s="150" t="s">
        <v>114</v>
      </c>
      <c r="C25" s="150"/>
      <c r="D25" s="147">
        <v>2965.3</v>
      </c>
      <c r="E25" s="149">
        <v>1581.25</v>
      </c>
      <c r="F25" s="149">
        <v>1461</v>
      </c>
      <c r="G25" s="149">
        <v>1137</v>
      </c>
      <c r="H25" s="147">
        <v>205.2</v>
      </c>
      <c r="I25" s="149">
        <v>30</v>
      </c>
      <c r="J25" s="147">
        <v>0</v>
      </c>
      <c r="K25" s="149">
        <v>0</v>
      </c>
      <c r="L25" s="149">
        <v>2587.1999999999998</v>
      </c>
      <c r="M25" s="149">
        <v>1294</v>
      </c>
      <c r="N25" s="149">
        <v>1008</v>
      </c>
      <c r="O25" s="149">
        <v>886.5</v>
      </c>
      <c r="P25" s="149">
        <v>64.8</v>
      </c>
      <c r="Q25" s="149">
        <v>24</v>
      </c>
      <c r="R25" s="149">
        <v>0</v>
      </c>
      <c r="S25" s="149">
        <v>0</v>
      </c>
      <c r="T25" s="147">
        <v>0</v>
      </c>
      <c r="U25" s="149">
        <v>0</v>
      </c>
      <c r="V25" s="149">
        <v>0</v>
      </c>
      <c r="W25" s="149">
        <v>0</v>
      </c>
      <c r="X25" s="149">
        <v>731</v>
      </c>
      <c r="Y25" s="125">
        <f t="shared" si="0"/>
        <v>3.9333105335157317</v>
      </c>
      <c r="Z25" s="125">
        <f t="shared" si="1"/>
        <v>2.7681258549931602</v>
      </c>
      <c r="AA25" s="125">
        <f t="shared" si="2"/>
        <v>7.3871409028727769E-2</v>
      </c>
      <c r="AB25" s="125">
        <f t="shared" si="3"/>
        <v>0</v>
      </c>
      <c r="AC25" s="125">
        <f t="shared" si="14"/>
        <v>0</v>
      </c>
      <c r="AD25" s="127">
        <f t="shared" si="15"/>
        <v>0</v>
      </c>
      <c r="AE25" s="134">
        <f t="shared" si="16"/>
        <v>6.7753077975376197</v>
      </c>
      <c r="AF25" s="126">
        <v>0.53325127305837516</v>
      </c>
      <c r="AG25" s="126">
        <v>0.77823408624229984</v>
      </c>
      <c r="AH25" s="126">
        <v>0.14619883040935674</v>
      </c>
      <c r="AI25" s="126">
        <v>0</v>
      </c>
      <c r="AJ25" s="126">
        <v>0.50015460729746453</v>
      </c>
      <c r="AK25" s="126">
        <v>0.8794642857142857</v>
      </c>
      <c r="AL25" s="126">
        <v>2.6999999999999997</v>
      </c>
      <c r="AM25" s="126">
        <v>0</v>
      </c>
      <c r="AN25" s="126">
        <v>0</v>
      </c>
      <c r="AO25" s="126">
        <v>0</v>
      </c>
      <c r="AQ25" s="128">
        <f t="shared" si="7"/>
        <v>0.5082005992745624</v>
      </c>
      <c r="AR25" s="128">
        <f t="shared" si="8"/>
        <v>0.77823408624229984</v>
      </c>
      <c r="AS25" s="128">
        <f t="shared" si="9"/>
        <v>0.49698340874811464</v>
      </c>
      <c r="AT25" s="128">
        <f t="shared" si="10"/>
        <v>0.8794642857142857</v>
      </c>
    </row>
    <row r="26" spans="1:46" ht="16.95" customHeight="1" x14ac:dyDescent="0.3">
      <c r="A26" s="139" t="s">
        <v>22</v>
      </c>
      <c r="B26" s="150" t="s">
        <v>113</v>
      </c>
      <c r="C26" s="150"/>
      <c r="D26" s="147">
        <v>1702.5</v>
      </c>
      <c r="E26" s="149">
        <v>1118</v>
      </c>
      <c r="F26" s="149">
        <v>1024</v>
      </c>
      <c r="G26" s="149">
        <v>628.5</v>
      </c>
      <c r="H26" s="147">
        <v>0</v>
      </c>
      <c r="I26" s="149">
        <v>24</v>
      </c>
      <c r="J26" s="147">
        <v>82.5</v>
      </c>
      <c r="K26" s="151">
        <v>36</v>
      </c>
      <c r="L26" s="149">
        <v>1344</v>
      </c>
      <c r="M26" s="149">
        <v>708</v>
      </c>
      <c r="N26" s="149">
        <v>844.5</v>
      </c>
      <c r="O26" s="149">
        <v>444</v>
      </c>
      <c r="P26" s="149">
        <v>0</v>
      </c>
      <c r="Q26" s="149">
        <v>36</v>
      </c>
      <c r="R26" s="149">
        <v>67.5</v>
      </c>
      <c r="S26" s="149">
        <v>36</v>
      </c>
      <c r="T26" s="147">
        <v>0</v>
      </c>
      <c r="U26" s="149">
        <v>0</v>
      </c>
      <c r="V26" s="149">
        <v>0</v>
      </c>
      <c r="W26" s="149">
        <v>0</v>
      </c>
      <c r="X26" s="149">
        <v>37</v>
      </c>
      <c r="Y26" s="125">
        <f t="shared" si="0"/>
        <v>49.351351351351354</v>
      </c>
      <c r="Z26" s="125">
        <f t="shared" si="1"/>
        <v>28.986486486486488</v>
      </c>
      <c r="AA26" s="125">
        <f t="shared" si="2"/>
        <v>1.6216216216216217</v>
      </c>
      <c r="AB26" s="125">
        <f t="shared" si="3"/>
        <v>1.9459459459459461</v>
      </c>
      <c r="AC26" s="125">
        <f t="shared" si="14"/>
        <v>0</v>
      </c>
      <c r="AD26" s="127">
        <f t="shared" si="15"/>
        <v>0</v>
      </c>
      <c r="AE26" s="134">
        <f t="shared" si="16"/>
        <v>81.905405405405418</v>
      </c>
      <c r="AF26" s="126">
        <v>0.65668135095447866</v>
      </c>
      <c r="AG26" s="126">
        <v>0.61376953125</v>
      </c>
      <c r="AH26" s="126">
        <v>0</v>
      </c>
      <c r="AI26" s="126">
        <v>0.43636363636363634</v>
      </c>
      <c r="AJ26" s="126">
        <v>0.5267857142857143</v>
      </c>
      <c r="AK26" s="126">
        <v>0.52575488454706931</v>
      </c>
      <c r="AL26" s="126">
        <v>0</v>
      </c>
      <c r="AM26" s="126">
        <v>0.53333333333333333</v>
      </c>
      <c r="AN26" s="126">
        <v>0</v>
      </c>
      <c r="AO26" s="126">
        <v>0</v>
      </c>
      <c r="AQ26" s="128">
        <f t="shared" si="7"/>
        <v>0.67077826725403822</v>
      </c>
      <c r="AR26" s="128">
        <f t="shared" si="8"/>
        <v>0.60054225033890651</v>
      </c>
      <c r="AS26" s="128">
        <f t="shared" si="9"/>
        <v>0.5535714285714286</v>
      </c>
      <c r="AT26" s="128">
        <f t="shared" si="10"/>
        <v>0.52631578947368418</v>
      </c>
    </row>
    <row r="27" spans="1:46" ht="16.95" customHeight="1" x14ac:dyDescent="0.3">
      <c r="A27" s="139" t="s">
        <v>23</v>
      </c>
      <c r="B27" s="150" t="s">
        <v>119</v>
      </c>
      <c r="C27" s="150"/>
      <c r="D27" s="149">
        <v>1968</v>
      </c>
      <c r="E27" s="149">
        <v>1358.25</v>
      </c>
      <c r="F27" s="147">
        <v>612.5</v>
      </c>
      <c r="G27" s="149">
        <v>548.5</v>
      </c>
      <c r="H27" s="147">
        <v>0</v>
      </c>
      <c r="I27" s="151">
        <v>48</v>
      </c>
      <c r="J27" s="147">
        <v>76.5</v>
      </c>
      <c r="K27" s="147">
        <v>96</v>
      </c>
      <c r="L27" s="149">
        <v>1344</v>
      </c>
      <c r="M27" s="149">
        <v>1033</v>
      </c>
      <c r="N27" s="149">
        <v>598.5</v>
      </c>
      <c r="O27" s="149">
        <v>660</v>
      </c>
      <c r="P27" s="149">
        <v>0</v>
      </c>
      <c r="Q27" s="149">
        <v>0</v>
      </c>
      <c r="R27" s="149">
        <v>73.5</v>
      </c>
      <c r="S27" s="149">
        <v>0</v>
      </c>
      <c r="T27" s="147">
        <v>0</v>
      </c>
      <c r="U27" s="149">
        <v>0</v>
      </c>
      <c r="V27" s="149">
        <v>0</v>
      </c>
      <c r="W27" s="149">
        <v>0</v>
      </c>
      <c r="X27" s="149">
        <v>353</v>
      </c>
      <c r="Y27" s="125">
        <f t="shared" si="0"/>
        <v>6.774079320113314</v>
      </c>
      <c r="Z27" s="125">
        <f t="shared" si="1"/>
        <v>3.4235127478753542</v>
      </c>
      <c r="AA27" s="125">
        <f t="shared" si="2"/>
        <v>0.1359773371104816</v>
      </c>
      <c r="AB27" s="125">
        <f t="shared" si="3"/>
        <v>0.2719546742209632</v>
      </c>
      <c r="AC27" s="125">
        <f t="shared" ref="AC27" si="17">SUM(U27)/X27</f>
        <v>0</v>
      </c>
      <c r="AD27" s="127">
        <f t="shared" ref="AD27" si="18">SUM(W27)/X27</f>
        <v>0</v>
      </c>
      <c r="AE27" s="134">
        <f t="shared" ref="AE27" si="19">SUM(Y27:AD27)</f>
        <v>10.605524079320114</v>
      </c>
      <c r="AF27" s="126">
        <v>0.69016768292682928</v>
      </c>
      <c r="AG27" s="126">
        <v>0.89551020408163262</v>
      </c>
      <c r="AH27" s="126">
        <v>0</v>
      </c>
      <c r="AI27" s="126">
        <v>1.2549019607843137</v>
      </c>
      <c r="AJ27" s="126">
        <v>0.76860119047619047</v>
      </c>
      <c r="AK27" s="126">
        <v>1.1027568922305764</v>
      </c>
      <c r="AL27" s="126">
        <v>0</v>
      </c>
      <c r="AM27" s="126">
        <v>0</v>
      </c>
      <c r="AN27" s="126">
        <v>0</v>
      </c>
      <c r="AO27" s="126">
        <v>0</v>
      </c>
      <c r="AQ27" s="128">
        <f t="shared" si="7"/>
        <v>0.71455792682926833</v>
      </c>
      <c r="AR27" s="128">
        <f t="shared" si="8"/>
        <v>0.93541364296081275</v>
      </c>
      <c r="AS27" s="128">
        <f t="shared" si="9"/>
        <v>0.76860119047619047</v>
      </c>
      <c r="AT27" s="128">
        <f t="shared" si="10"/>
        <v>0.9821428571428571</v>
      </c>
    </row>
    <row r="28" spans="1:46" ht="16.95" customHeight="1" x14ac:dyDescent="0.3">
      <c r="A28" s="139" t="s">
        <v>24</v>
      </c>
      <c r="B28" s="150" t="s">
        <v>113</v>
      </c>
      <c r="C28" s="150"/>
      <c r="D28" s="147">
        <v>1529</v>
      </c>
      <c r="E28" s="149">
        <v>1063.5</v>
      </c>
      <c r="F28" s="149">
        <v>1005.75</v>
      </c>
      <c r="G28" s="149">
        <v>911.5</v>
      </c>
      <c r="H28" s="147">
        <v>0</v>
      </c>
      <c r="I28" s="149">
        <v>36</v>
      </c>
      <c r="J28" s="147">
        <v>0</v>
      </c>
      <c r="K28" s="149">
        <v>0</v>
      </c>
      <c r="L28" s="115">
        <v>1008</v>
      </c>
      <c r="M28" s="149">
        <v>806.5</v>
      </c>
      <c r="N28" s="149">
        <v>672</v>
      </c>
      <c r="O28" s="149">
        <v>708</v>
      </c>
      <c r="P28" s="149">
        <v>0</v>
      </c>
      <c r="Q28" s="149">
        <v>0</v>
      </c>
      <c r="R28" s="149">
        <v>0</v>
      </c>
      <c r="S28" s="149">
        <v>0</v>
      </c>
      <c r="T28" s="147">
        <v>0</v>
      </c>
      <c r="U28" s="149">
        <v>0</v>
      </c>
      <c r="V28" s="149">
        <v>0</v>
      </c>
      <c r="W28" s="149">
        <v>0</v>
      </c>
      <c r="X28" s="149">
        <v>524</v>
      </c>
      <c r="Y28" s="125">
        <f t="shared" si="0"/>
        <v>3.5687022900763359</v>
      </c>
      <c r="Z28" s="125">
        <f t="shared" si="1"/>
        <v>3.0906488549618323</v>
      </c>
      <c r="AA28" s="125">
        <f t="shared" si="2"/>
        <v>6.8702290076335881E-2</v>
      </c>
      <c r="AB28" s="125">
        <f t="shared" si="3"/>
        <v>0</v>
      </c>
      <c r="AC28" s="125">
        <f t="shared" si="14"/>
        <v>0</v>
      </c>
      <c r="AD28" s="127">
        <f t="shared" si="15"/>
        <v>0</v>
      </c>
      <c r="AE28" s="134">
        <f t="shared" si="16"/>
        <v>6.7280534351145036</v>
      </c>
      <c r="AF28" s="126">
        <v>0.69555264879005885</v>
      </c>
      <c r="AG28" s="126">
        <v>0.90628883917474523</v>
      </c>
      <c r="AH28" s="126">
        <v>0</v>
      </c>
      <c r="AI28" s="126">
        <v>0</v>
      </c>
      <c r="AJ28" s="126">
        <v>0.80009920634920639</v>
      </c>
      <c r="AK28" s="126">
        <v>1.0535714285714286</v>
      </c>
      <c r="AL28" s="126">
        <v>0</v>
      </c>
      <c r="AM28" s="126">
        <v>0</v>
      </c>
      <c r="AN28" s="126">
        <v>0</v>
      </c>
      <c r="AO28" s="126">
        <v>0</v>
      </c>
      <c r="AQ28" s="128">
        <f t="shared" si="7"/>
        <v>0.71909744931327668</v>
      </c>
      <c r="AR28" s="128">
        <f t="shared" si="8"/>
        <v>0.90628883917474523</v>
      </c>
      <c r="AS28" s="128">
        <f t="shared" si="9"/>
        <v>0.80009920634920639</v>
      </c>
      <c r="AT28" s="128">
        <f t="shared" si="10"/>
        <v>1.0535714285714286</v>
      </c>
    </row>
    <row r="29" spans="1:46" ht="16.95" customHeight="1" x14ac:dyDescent="0.3">
      <c r="A29" s="139" t="s">
        <v>25</v>
      </c>
      <c r="B29" s="150" t="s">
        <v>117</v>
      </c>
      <c r="C29" s="150"/>
      <c r="D29" s="147">
        <v>1275</v>
      </c>
      <c r="E29" s="149">
        <v>1029</v>
      </c>
      <c r="F29" s="149">
        <v>1398</v>
      </c>
      <c r="G29" s="149">
        <v>877</v>
      </c>
      <c r="H29" s="147">
        <v>0</v>
      </c>
      <c r="I29" s="149">
        <v>93</v>
      </c>
      <c r="J29" s="147">
        <v>90</v>
      </c>
      <c r="K29" s="151">
        <v>93</v>
      </c>
      <c r="L29" s="149">
        <v>1008</v>
      </c>
      <c r="M29" s="149">
        <v>790.5</v>
      </c>
      <c r="N29" s="149">
        <v>948</v>
      </c>
      <c r="O29" s="149">
        <v>845</v>
      </c>
      <c r="P29" s="149">
        <v>0</v>
      </c>
      <c r="Q29" s="149">
        <v>12</v>
      </c>
      <c r="R29" s="149">
        <v>60</v>
      </c>
      <c r="S29" s="149">
        <v>12</v>
      </c>
      <c r="T29" s="147">
        <v>0</v>
      </c>
      <c r="U29" s="149">
        <v>0</v>
      </c>
      <c r="V29" s="149">
        <v>0</v>
      </c>
      <c r="W29" s="149">
        <v>0</v>
      </c>
      <c r="X29" s="149">
        <v>557</v>
      </c>
      <c r="Y29" s="125">
        <f t="shared" si="0"/>
        <v>3.2666068222621183</v>
      </c>
      <c r="Z29" s="125">
        <f t="shared" si="1"/>
        <v>3.0915619389587072</v>
      </c>
      <c r="AA29" s="125">
        <f t="shared" si="2"/>
        <v>0.18850987432675045</v>
      </c>
      <c r="AB29" s="125">
        <f t="shared" si="3"/>
        <v>0.18850987432675045</v>
      </c>
      <c r="AC29" s="125">
        <f t="shared" ref="AC29" si="20">SUM(U29)/X29</f>
        <v>0</v>
      </c>
      <c r="AD29" s="127">
        <f t="shared" ref="AD29" si="21">SUM(W29)/X29</f>
        <v>0</v>
      </c>
      <c r="AE29" s="134">
        <f t="shared" ref="AE29" si="22">SUM(Y29:AD29)</f>
        <v>6.7351885098743267</v>
      </c>
      <c r="AF29" s="126">
        <v>0.80705882352941172</v>
      </c>
      <c r="AG29" s="126">
        <v>0.62732474964234619</v>
      </c>
      <c r="AH29" s="126">
        <v>0</v>
      </c>
      <c r="AI29" s="126">
        <v>1.0333333333333334</v>
      </c>
      <c r="AJ29" s="126">
        <v>0.78422619047619047</v>
      </c>
      <c r="AK29" s="126">
        <v>0.89135021097046419</v>
      </c>
      <c r="AL29" s="126">
        <v>0</v>
      </c>
      <c r="AM29" s="126">
        <v>0.2</v>
      </c>
      <c r="AN29" s="126">
        <v>0</v>
      </c>
      <c r="AO29" s="126">
        <v>0</v>
      </c>
      <c r="AQ29" s="128">
        <f t="shared" si="7"/>
        <v>0.88</v>
      </c>
      <c r="AR29" s="128">
        <f t="shared" si="8"/>
        <v>0.6518817204301075</v>
      </c>
      <c r="AS29" s="128">
        <f t="shared" si="9"/>
        <v>0.79613095238095233</v>
      </c>
      <c r="AT29" s="128">
        <f t="shared" si="10"/>
        <v>0.85019841269841268</v>
      </c>
    </row>
    <row r="30" spans="1:46" ht="16.95" customHeight="1" x14ac:dyDescent="0.3">
      <c r="A30" s="139" t="s">
        <v>26</v>
      </c>
      <c r="B30" s="150" t="s">
        <v>119</v>
      </c>
      <c r="C30" s="150"/>
      <c r="D30" s="147">
        <v>1226.5</v>
      </c>
      <c r="E30" s="149">
        <v>1463.25</v>
      </c>
      <c r="F30" s="149">
        <v>998</v>
      </c>
      <c r="G30" s="149">
        <v>697.5</v>
      </c>
      <c r="H30" s="147">
        <v>335</v>
      </c>
      <c r="I30" s="149">
        <v>192</v>
      </c>
      <c r="J30" s="147">
        <v>0</v>
      </c>
      <c r="K30" s="149">
        <v>108</v>
      </c>
      <c r="L30" s="115">
        <v>1588.92</v>
      </c>
      <c r="M30" s="149">
        <v>999.5</v>
      </c>
      <c r="N30" s="149">
        <v>933</v>
      </c>
      <c r="O30" s="149">
        <v>828</v>
      </c>
      <c r="P30" s="149">
        <v>91.08</v>
      </c>
      <c r="Q30" s="149">
        <v>0</v>
      </c>
      <c r="R30" s="149">
        <v>75</v>
      </c>
      <c r="S30" s="149">
        <v>0</v>
      </c>
      <c r="T30" s="147">
        <v>0</v>
      </c>
      <c r="U30" s="149">
        <v>0</v>
      </c>
      <c r="V30" s="149">
        <v>0</v>
      </c>
      <c r="W30" s="149">
        <v>0</v>
      </c>
      <c r="X30" s="149">
        <v>436</v>
      </c>
      <c r="Y30" s="125">
        <f t="shared" si="0"/>
        <v>5.6485091743119265</v>
      </c>
      <c r="Z30" s="125">
        <f t="shared" si="1"/>
        <v>3.4988532110091741</v>
      </c>
      <c r="AA30" s="125">
        <f t="shared" si="2"/>
        <v>0.44036697247706424</v>
      </c>
      <c r="AB30" s="125">
        <f t="shared" si="3"/>
        <v>0.24770642201834864</v>
      </c>
      <c r="AC30" s="125">
        <f t="shared" ref="AC30" si="23">SUM(U30)/X30</f>
        <v>0</v>
      </c>
      <c r="AD30" s="127">
        <f t="shared" ref="AD30" si="24">SUM(W30)/X30</f>
        <v>0</v>
      </c>
      <c r="AE30" s="134">
        <f t="shared" ref="AE30" si="25">SUM(Y30:AD30)</f>
        <v>9.8354357798165122</v>
      </c>
      <c r="AF30" s="126">
        <v>1.1930289441500204</v>
      </c>
      <c r="AG30" s="126">
        <v>0.69889779559118237</v>
      </c>
      <c r="AH30" s="126">
        <v>0.57313432835820899</v>
      </c>
      <c r="AI30" s="126">
        <v>0</v>
      </c>
      <c r="AJ30" s="126">
        <v>0.62904362711779072</v>
      </c>
      <c r="AK30" s="126">
        <v>0.887459807073955</v>
      </c>
      <c r="AL30" s="126">
        <v>0</v>
      </c>
      <c r="AM30" s="126">
        <v>0</v>
      </c>
      <c r="AN30" s="126">
        <v>0</v>
      </c>
      <c r="AO30" s="126">
        <v>0</v>
      </c>
      <c r="AQ30" s="128">
        <f t="shared" si="7"/>
        <v>1.0600384245917387</v>
      </c>
      <c r="AR30" s="128">
        <f t="shared" si="8"/>
        <v>0.80711422845691383</v>
      </c>
      <c r="AS30" s="128">
        <f t="shared" si="9"/>
        <v>0.59494047619047619</v>
      </c>
      <c r="AT30" s="128">
        <f t="shared" si="10"/>
        <v>0.8214285714285714</v>
      </c>
    </row>
    <row r="31" spans="1:46" ht="16.95" customHeight="1" x14ac:dyDescent="0.3">
      <c r="A31" s="139" t="s">
        <v>121</v>
      </c>
      <c r="B31" s="150" t="s">
        <v>117</v>
      </c>
      <c r="C31" s="150"/>
      <c r="D31" s="147">
        <v>4908.8399999999992</v>
      </c>
      <c r="E31" s="149">
        <v>5188.25</v>
      </c>
      <c r="F31" s="149">
        <v>1923.66</v>
      </c>
      <c r="G31" s="149">
        <v>1158</v>
      </c>
      <c r="H31" s="147">
        <v>332.64</v>
      </c>
      <c r="I31" s="149">
        <v>98</v>
      </c>
      <c r="J31" s="147">
        <v>179.34</v>
      </c>
      <c r="K31" s="149">
        <v>0</v>
      </c>
      <c r="L31" s="140">
        <v>4701.12</v>
      </c>
      <c r="M31" s="149">
        <v>4350</v>
      </c>
      <c r="N31" s="149">
        <v>1229.3399999999999</v>
      </c>
      <c r="O31" s="149">
        <v>946</v>
      </c>
      <c r="P31" s="149">
        <v>63.36</v>
      </c>
      <c r="Q31" s="149">
        <v>156</v>
      </c>
      <c r="R31" s="149">
        <v>114.66</v>
      </c>
      <c r="S31" s="149">
        <v>0</v>
      </c>
      <c r="T31" s="147">
        <v>0</v>
      </c>
      <c r="U31" s="149">
        <v>0</v>
      </c>
      <c r="V31" s="149">
        <v>0</v>
      </c>
      <c r="W31" s="149">
        <v>0</v>
      </c>
      <c r="X31" s="149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7">
        <v>0</v>
      </c>
      <c r="AE31" s="134">
        <f t="shared" ref="AE31" si="26">SUM(Y31:AD31)</f>
        <v>0</v>
      </c>
      <c r="AF31" s="126">
        <v>1.0569197610840853</v>
      </c>
      <c r="AG31" s="126">
        <v>0.6019774804279342</v>
      </c>
      <c r="AH31" s="126">
        <v>0.2946127946127946</v>
      </c>
      <c r="AI31" s="126">
        <v>0</v>
      </c>
      <c r="AJ31" s="126">
        <v>0.925311415152134</v>
      </c>
      <c r="AK31" s="126">
        <v>0.76951860347828926</v>
      </c>
      <c r="AL31" s="126">
        <v>0.40615384615384614</v>
      </c>
      <c r="AM31" s="126">
        <v>0</v>
      </c>
      <c r="AN31" s="126">
        <v>0</v>
      </c>
      <c r="AO31" s="126">
        <v>0</v>
      </c>
      <c r="AQ31" s="128">
        <f t="shared" si="7"/>
        <v>1.0085414806505033</v>
      </c>
      <c r="AR31" s="128">
        <f t="shared" si="8"/>
        <v>0.55064194008559197</v>
      </c>
      <c r="AS31" s="128">
        <f t="shared" si="9"/>
        <v>0.94574853919000612</v>
      </c>
      <c r="AT31" s="128">
        <f t="shared" si="10"/>
        <v>0.70386904761904767</v>
      </c>
    </row>
  </sheetData>
  <sheetProtection sheet="1" objects="1" scenarios="1"/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4:AI4 AD5:AE28 AF5:AI31">
    <cfRule type="expression" dxfId="9" priority="24">
      <formula>$O$431=1</formula>
    </cfRule>
  </conditionalFormatting>
  <conditionalFormatting sqref="AD29:AE29">
    <cfRule type="expression" dxfId="8" priority="15">
      <formula>$O$431=1</formula>
    </cfRule>
  </conditionalFormatting>
  <conditionalFormatting sqref="AD30:AE30">
    <cfRule type="expression" dxfId="7" priority="12">
      <formula>$O$431=1</formula>
    </cfRule>
  </conditionalFormatting>
  <conditionalFormatting sqref="U5:U29">
    <cfRule type="expression" dxfId="6" priority="7">
      <formula>$J$436=1</formula>
    </cfRule>
  </conditionalFormatting>
  <conditionalFormatting sqref="V5:W30">
    <cfRule type="expression" dxfId="5" priority="10">
      <formula>$J$436=1</formula>
    </cfRule>
  </conditionalFormatting>
  <conditionalFormatting sqref="U30">
    <cfRule type="expression" dxfId="4" priority="8">
      <formula>$J$436=1</formula>
    </cfRule>
  </conditionalFormatting>
  <conditionalFormatting sqref="AF4:AO31">
    <cfRule type="cellIs" dxfId="3" priority="5" operator="greaterThan">
      <formula>1</formula>
    </cfRule>
  </conditionalFormatting>
  <conditionalFormatting sqref="AD31:AE31">
    <cfRule type="expression" dxfId="2" priority="4">
      <formula>$O$431=1</formula>
    </cfRule>
  </conditionalFormatting>
  <conditionalFormatting sqref="V31:W31">
    <cfRule type="expression" dxfId="1" priority="3">
      <formula>$J$436=1</formula>
    </cfRule>
  </conditionalFormatting>
  <conditionalFormatting sqref="U31">
    <cfRule type="expression" dxfId="0" priority="2">
      <formula>$J$436=1</formula>
    </cfRule>
  </conditionalFormatting>
  <dataValidations count="2">
    <dataValidation type="decimal" operator="greaterThanOrEqual" allowBlank="1" showInputMessage="1" showErrorMessage="1" sqref="AD4:AJ31 L29 D31:K31 L4:L27 D4:I30 J28:K30 J4:K26 M4:X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Andrews, Nigel</cp:lastModifiedBy>
  <cp:lastPrinted>2020-12-10T16:22:35Z</cp:lastPrinted>
  <dcterms:created xsi:type="dcterms:W3CDTF">2014-08-05T09:45:53Z</dcterms:created>
  <dcterms:modified xsi:type="dcterms:W3CDTF">2022-03-25T09:48:30Z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