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tabRatio="768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O30" i="33" l="1"/>
  <c r="AN30" i="33"/>
  <c r="AM30" i="33"/>
  <c r="AL30" i="33"/>
  <c r="AK30" i="33"/>
  <c r="AJ30" i="33"/>
  <c r="AI30" i="33"/>
  <c r="AH30" i="33"/>
  <c r="AG30" i="33"/>
  <c r="AF30" i="33"/>
  <c r="AO29" i="33"/>
  <c r="AN29" i="33"/>
  <c r="AM29" i="33"/>
  <c r="AL29" i="33"/>
  <c r="AK29" i="33"/>
  <c r="AJ29" i="33"/>
  <c r="AI29" i="33"/>
  <c r="AH29" i="33"/>
  <c r="AG29" i="33"/>
  <c r="AF29" i="33"/>
  <c r="AO28" i="33"/>
  <c r="AN28" i="33"/>
  <c r="AM28" i="33"/>
  <c r="AL28" i="33"/>
  <c r="AK28" i="33"/>
  <c r="AJ28" i="33"/>
  <c r="AI28" i="33"/>
  <c r="AH28" i="33"/>
  <c r="AG28" i="33"/>
  <c r="AF28" i="33"/>
  <c r="AO27" i="33"/>
  <c r="AN27" i="33"/>
  <c r="AM27" i="33"/>
  <c r="AL27" i="33"/>
  <c r="AK27" i="33"/>
  <c r="AJ27" i="33"/>
  <c r="AI27" i="33"/>
  <c r="AH27" i="33"/>
  <c r="AG27" i="33"/>
  <c r="AF27" i="33"/>
  <c r="AO26" i="33"/>
  <c r="AN26" i="33"/>
  <c r="AM26" i="33"/>
  <c r="AL26" i="33"/>
  <c r="AK26" i="33"/>
  <c r="AJ26" i="33"/>
  <c r="AI26" i="33"/>
  <c r="AH26" i="33"/>
  <c r="AG26" i="33"/>
  <c r="AF26" i="33"/>
  <c r="AO25" i="33"/>
  <c r="AN25" i="33"/>
  <c r="AM25" i="33"/>
  <c r="AL25" i="33"/>
  <c r="AK25" i="33"/>
  <c r="AJ25" i="33"/>
  <c r="AI25" i="33"/>
  <c r="AH25" i="33"/>
  <c r="AG25" i="33"/>
  <c r="AF25" i="33"/>
  <c r="AO24" i="33"/>
  <c r="AN24" i="33"/>
  <c r="AM24" i="33"/>
  <c r="AL24" i="33"/>
  <c r="AK24" i="33"/>
  <c r="AJ24" i="33"/>
  <c r="AI24" i="33"/>
  <c r="AH24" i="33"/>
  <c r="AG24" i="33"/>
  <c r="AF24" i="33"/>
  <c r="AO23" i="33"/>
  <c r="AN23" i="33"/>
  <c r="AM23" i="33"/>
  <c r="AL23" i="33"/>
  <c r="AK23" i="33"/>
  <c r="AJ23" i="33"/>
  <c r="AI23" i="33"/>
  <c r="AH23" i="33"/>
  <c r="AG23" i="33"/>
  <c r="AF23" i="33"/>
  <c r="AO22" i="33"/>
  <c r="AN22" i="33"/>
  <c r="AM22" i="33"/>
  <c r="AL22" i="33"/>
  <c r="AK22" i="33"/>
  <c r="AJ22" i="33"/>
  <c r="AI22" i="33"/>
  <c r="AH22" i="33"/>
  <c r="AG22" i="33"/>
  <c r="AF22" i="33"/>
  <c r="AO21" i="33"/>
  <c r="AN21" i="33"/>
  <c r="AM21" i="33"/>
  <c r="AL21" i="33"/>
  <c r="AK21" i="33"/>
  <c r="AJ21" i="33"/>
  <c r="AI21" i="33"/>
  <c r="AH21" i="33"/>
  <c r="AG21" i="33"/>
  <c r="AF21" i="33"/>
  <c r="AO20" i="33"/>
  <c r="AN20" i="33"/>
  <c r="AM20" i="33"/>
  <c r="AL20" i="33"/>
  <c r="AK20" i="33"/>
  <c r="AJ20" i="33"/>
  <c r="AI20" i="33"/>
  <c r="AH20" i="33"/>
  <c r="AG20" i="33"/>
  <c r="AF20" i="33"/>
  <c r="AO19" i="33"/>
  <c r="AN19" i="33"/>
  <c r="AM19" i="33"/>
  <c r="AL19" i="33"/>
  <c r="AK19" i="33"/>
  <c r="AJ19" i="33"/>
  <c r="AI19" i="33"/>
  <c r="AH19" i="33"/>
  <c r="AG19" i="33"/>
  <c r="AF19" i="33"/>
  <c r="AO18" i="33"/>
  <c r="AN18" i="33"/>
  <c r="AM18" i="33"/>
  <c r="AL18" i="33"/>
  <c r="AK18" i="33"/>
  <c r="AJ18" i="33"/>
  <c r="AI18" i="33"/>
  <c r="AH18" i="33"/>
  <c r="AG18" i="33"/>
  <c r="AF18" i="33"/>
  <c r="AO17" i="33"/>
  <c r="AN17" i="33"/>
  <c r="AM17" i="33"/>
  <c r="AL17" i="33"/>
  <c r="AK17" i="33"/>
  <c r="AJ17" i="33"/>
  <c r="AI17" i="33"/>
  <c r="AH17" i="33"/>
  <c r="AG17" i="33"/>
  <c r="AF17" i="33"/>
  <c r="AO16" i="33"/>
  <c r="AN16" i="33"/>
  <c r="AM16" i="33"/>
  <c r="AL16" i="33"/>
  <c r="AK16" i="33"/>
  <c r="AJ16" i="33"/>
  <c r="AI16" i="33"/>
  <c r="AH16" i="33"/>
  <c r="AG16" i="33"/>
  <c r="AF16" i="33"/>
  <c r="AO15" i="33"/>
  <c r="AN15" i="33"/>
  <c r="AM15" i="33"/>
  <c r="AL15" i="33"/>
  <c r="AK15" i="33"/>
  <c r="AJ15" i="33"/>
  <c r="AI15" i="33"/>
  <c r="AH15" i="33"/>
  <c r="AG15" i="33"/>
  <c r="AF15" i="33"/>
  <c r="AO14" i="33"/>
  <c r="AN14" i="33"/>
  <c r="AM14" i="33"/>
  <c r="AL14" i="33"/>
  <c r="AK14" i="33"/>
  <c r="AJ14" i="33"/>
  <c r="AI14" i="33"/>
  <c r="AH14" i="33"/>
  <c r="AG14" i="33"/>
  <c r="AF14" i="33"/>
  <c r="AO13" i="33"/>
  <c r="AN13" i="33"/>
  <c r="AM13" i="33"/>
  <c r="AL13" i="33"/>
  <c r="AK13" i="33"/>
  <c r="AJ13" i="33"/>
  <c r="AI13" i="33"/>
  <c r="AH13" i="33"/>
  <c r="AG13" i="33"/>
  <c r="AF13" i="33"/>
  <c r="AO12" i="33"/>
  <c r="AN12" i="33"/>
  <c r="AM12" i="33"/>
  <c r="AL12" i="33"/>
  <c r="AK12" i="33"/>
  <c r="AJ12" i="33"/>
  <c r="AI12" i="33"/>
  <c r="AH12" i="33"/>
  <c r="AG12" i="33"/>
  <c r="AF12" i="33"/>
  <c r="AO11" i="33"/>
  <c r="AN11" i="33"/>
  <c r="AM11" i="33"/>
  <c r="AL11" i="33"/>
  <c r="AK11" i="33"/>
  <c r="AJ11" i="33"/>
  <c r="AI11" i="33"/>
  <c r="AH11" i="33"/>
  <c r="AG11" i="33"/>
  <c r="AF11" i="33"/>
  <c r="AO10" i="33"/>
  <c r="AN10" i="33"/>
  <c r="AM10" i="33"/>
  <c r="AL10" i="33"/>
  <c r="AK10" i="33"/>
  <c r="AJ10" i="33"/>
  <c r="AI10" i="33"/>
  <c r="AH10" i="33"/>
  <c r="AG10" i="33"/>
  <c r="AF10" i="33"/>
  <c r="AO9" i="33"/>
  <c r="AN9" i="33"/>
  <c r="AM9" i="33"/>
  <c r="AL9" i="33"/>
  <c r="AK9" i="33"/>
  <c r="AJ9" i="33"/>
  <c r="AI9" i="33"/>
  <c r="AH9" i="33"/>
  <c r="AG9" i="33"/>
  <c r="AF9" i="33"/>
  <c r="AO8" i="33"/>
  <c r="AN8" i="33"/>
  <c r="AM8" i="33"/>
  <c r="AL8" i="33"/>
  <c r="AK8" i="33"/>
  <c r="AJ8" i="33"/>
  <c r="AI8" i="33"/>
  <c r="AH8" i="33"/>
  <c r="AG8" i="33"/>
  <c r="AF8" i="33"/>
  <c r="AO7" i="33"/>
  <c r="AN7" i="33"/>
  <c r="AM7" i="33"/>
  <c r="AL7" i="33"/>
  <c r="AK7" i="33"/>
  <c r="AJ7" i="33"/>
  <c r="AI7" i="33"/>
  <c r="AH7" i="33"/>
  <c r="AG7" i="33"/>
  <c r="AF7" i="33"/>
  <c r="AO6" i="33"/>
  <c r="AN6" i="33"/>
  <c r="AM6" i="33"/>
  <c r="AL6" i="33"/>
  <c r="AK6" i="33"/>
  <c r="AJ6" i="33"/>
  <c r="AI6" i="33"/>
  <c r="AH6" i="33"/>
  <c r="AG6" i="33"/>
  <c r="AF6" i="33"/>
  <c r="AO5" i="33"/>
  <c r="AN5" i="33"/>
  <c r="AM5" i="33"/>
  <c r="AL5" i="33"/>
  <c r="AK5" i="33"/>
  <c r="AJ5" i="33"/>
  <c r="AI5" i="33"/>
  <c r="AH5" i="33"/>
  <c r="AG5" i="33"/>
  <c r="AF5" i="33"/>
  <c r="AO4" i="33"/>
  <c r="AN4" i="33"/>
  <c r="AM4" i="33"/>
  <c r="AL4" i="33"/>
  <c r="AK4" i="33"/>
  <c r="AJ4" i="33"/>
  <c r="AI4" i="33"/>
  <c r="AH4" i="33"/>
  <c r="AG4" i="33"/>
  <c r="AF4" i="33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<sst xmlns="http://schemas.openxmlformats.org/spreadsheetml/2006/main" count="791" uniqueCount="121">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</sst>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5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30" fillId="5" borderId="2" xfId="0" applyFont="1" applyFill="1" applyBorder="1" applyAlignment="1" applyProtection="1">
      <alignment horizontal="left" vertical="top"/>
      <protection locked="0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3" xfId="0" applyNumberFormat="1" applyFont="1" applyFill="1" applyBorder="1" applyAlignment="1" applyProtection="1">
      <alignment horizontal="center" vertical="center"/>
      <protection locked="0"/>
    </xf>
    <xf numFmtId="2" fontId="35" fillId="5" borderId="3" xfId="425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2"/>
      <c r="B3" s="183"/>
      <c r="C3" s="183"/>
      <c r="D3" s="184"/>
      <c r="E3" s="182" t="s">
        <v>31</v>
      </c>
      <c r="F3" s="183"/>
      <c r="G3" s="183"/>
      <c r="H3" s="184"/>
      <c r="I3" s="187" t="s">
        <v>32</v>
      </c>
      <c r="J3" s="188"/>
      <c r="K3" s="188"/>
      <c r="L3" s="189"/>
      <c r="M3" s="182" t="s">
        <v>33</v>
      </c>
      <c r="N3" s="183"/>
      <c r="O3" s="183"/>
      <c r="P3" s="184"/>
      <c r="Q3" s="174">
        <v>42095</v>
      </c>
      <c r="R3" s="175"/>
      <c r="S3" s="175"/>
      <c r="T3" s="176"/>
      <c r="U3" s="174">
        <v>42125</v>
      </c>
      <c r="V3" s="175"/>
      <c r="W3" s="175"/>
      <c r="X3" s="176"/>
      <c r="Y3" s="174">
        <v>42156</v>
      </c>
      <c r="Z3" s="175"/>
      <c r="AA3" s="175"/>
      <c r="AB3" s="176"/>
      <c r="AC3" s="174">
        <v>42186</v>
      </c>
      <c r="AD3" s="175"/>
      <c r="AE3" s="175"/>
      <c r="AF3" s="176"/>
      <c r="AG3" s="174">
        <v>42217</v>
      </c>
      <c r="AH3" s="175"/>
      <c r="AI3" s="175"/>
      <c r="AJ3" s="176"/>
      <c r="AK3" s="174">
        <v>42248</v>
      </c>
      <c r="AL3" s="175"/>
      <c r="AM3" s="175"/>
      <c r="AN3" s="176"/>
      <c r="AO3" s="174">
        <v>42278</v>
      </c>
      <c r="AP3" s="175"/>
      <c r="AQ3" s="175"/>
      <c r="AR3" s="176"/>
      <c r="AS3" s="174">
        <v>42309</v>
      </c>
      <c r="AT3" s="175"/>
      <c r="AU3" s="175"/>
      <c r="AV3" s="176"/>
      <c r="AW3" s="32"/>
      <c r="AX3" s="170">
        <v>42675</v>
      </c>
      <c r="AY3" s="171"/>
      <c r="AZ3" s="171"/>
      <c r="BA3" s="171"/>
      <c r="BB3" s="171"/>
      <c r="BC3" s="171"/>
      <c r="BD3" s="171"/>
      <c r="BE3" s="181"/>
      <c r="BF3" s="170">
        <v>42705</v>
      </c>
      <c r="BG3" s="171"/>
      <c r="BH3" s="171"/>
      <c r="BI3" s="171"/>
      <c r="BJ3" s="171"/>
      <c r="BK3" s="171"/>
      <c r="BL3" s="171"/>
      <c r="BM3" s="172"/>
      <c r="BN3" s="163">
        <v>42736</v>
      </c>
      <c r="BO3" s="164"/>
      <c r="BP3" s="164"/>
      <c r="BQ3" s="164"/>
      <c r="BR3" s="164"/>
      <c r="BS3" s="164"/>
      <c r="BT3" s="164"/>
      <c r="BU3" s="190"/>
      <c r="BV3" s="191">
        <v>42767</v>
      </c>
      <c r="BW3" s="192"/>
      <c r="BX3" s="192"/>
      <c r="BY3" s="192"/>
      <c r="BZ3" s="192"/>
      <c r="CA3" s="192"/>
      <c r="CB3" s="192"/>
      <c r="CC3" s="193"/>
      <c r="CD3" s="174">
        <v>42795</v>
      </c>
      <c r="CE3" s="175"/>
      <c r="CF3" s="175"/>
      <c r="CG3" s="175"/>
      <c r="CH3" s="175"/>
      <c r="CI3" s="175"/>
      <c r="CJ3" s="175"/>
      <c r="CK3" s="176"/>
      <c r="CL3" s="174">
        <v>42826</v>
      </c>
      <c r="CM3" s="175"/>
      <c r="CN3" s="175"/>
      <c r="CO3" s="175"/>
      <c r="CP3" s="175"/>
      <c r="CQ3" s="175"/>
      <c r="CR3" s="175"/>
      <c r="CS3" s="176"/>
      <c r="CT3" s="174">
        <v>42856</v>
      </c>
      <c r="CU3" s="175"/>
      <c r="CV3" s="175"/>
      <c r="CW3" s="175"/>
      <c r="CX3" s="175"/>
      <c r="CY3" s="175"/>
      <c r="CZ3" s="175"/>
      <c r="DA3" s="176"/>
      <c r="DB3" s="177">
        <v>42887</v>
      </c>
      <c r="DC3" s="178"/>
      <c r="DD3" s="178"/>
      <c r="DE3" s="178"/>
      <c r="DF3" s="178"/>
      <c r="DG3" s="44"/>
      <c r="DH3" s="44"/>
      <c r="DI3" s="44"/>
      <c r="DJ3" s="195" t="s">
        <v>47</v>
      </c>
      <c r="DK3" s="196"/>
      <c r="DL3" s="196"/>
      <c r="DM3" s="196"/>
      <c r="DN3" s="196"/>
      <c r="DO3" s="196"/>
      <c r="DP3" s="196"/>
      <c r="DQ3" s="197"/>
      <c r="DR3" s="158" t="s">
        <v>48</v>
      </c>
      <c r="DS3" s="159"/>
      <c r="DT3" s="159"/>
      <c r="DU3" s="159"/>
      <c r="DV3" s="159"/>
      <c r="DW3" s="159"/>
      <c r="DX3" s="159"/>
      <c r="DY3" s="160"/>
      <c r="DZ3" s="163">
        <v>42979</v>
      </c>
      <c r="EA3" s="168"/>
      <c r="EB3" s="168"/>
      <c r="EC3" s="168"/>
      <c r="ED3" s="168"/>
      <c r="EE3" s="168"/>
      <c r="EF3" s="168"/>
      <c r="EG3" s="168"/>
      <c r="EH3" s="170">
        <v>43009</v>
      </c>
      <c r="EI3" s="171"/>
      <c r="EJ3" s="171"/>
      <c r="EK3" s="171"/>
      <c r="EL3" s="171"/>
      <c r="EM3" s="171"/>
      <c r="EN3" s="171"/>
      <c r="EO3" s="172"/>
      <c r="EP3" s="163">
        <v>43040</v>
      </c>
      <c r="EQ3" s="164"/>
      <c r="ER3" s="164"/>
      <c r="ES3" s="164"/>
      <c r="ET3" s="164"/>
      <c r="EU3" s="164"/>
      <c r="EV3" s="164"/>
      <c r="EW3" s="164"/>
      <c r="EX3" s="200">
        <v>43070</v>
      </c>
      <c r="EY3" s="201"/>
      <c r="EZ3" s="201"/>
      <c r="FA3" s="201"/>
      <c r="FB3" s="201"/>
      <c r="FC3" s="201"/>
      <c r="FD3" s="201"/>
      <c r="FE3" s="201"/>
    </row>
    <row r="4" spans="1:161" ht="36" customHeight="1" x14ac:dyDescent="0.35">
      <c r="A4" s="185" t="s">
        <v>0</v>
      </c>
      <c r="B4" s="173" t="s">
        <v>1</v>
      </c>
      <c r="C4" s="173" t="s">
        <v>2</v>
      </c>
      <c r="D4" s="173" t="s">
        <v>1</v>
      </c>
      <c r="E4" s="173" t="s">
        <v>1</v>
      </c>
      <c r="F4" s="173" t="s">
        <v>2</v>
      </c>
      <c r="G4" s="173" t="s">
        <v>1</v>
      </c>
      <c r="H4" s="173" t="s">
        <v>2</v>
      </c>
      <c r="I4" s="173" t="s">
        <v>1</v>
      </c>
      <c r="J4" s="173" t="s">
        <v>2</v>
      </c>
      <c r="K4" s="173" t="s">
        <v>1</v>
      </c>
      <c r="L4" s="173" t="s">
        <v>2</v>
      </c>
      <c r="M4" s="173" t="s">
        <v>1</v>
      </c>
      <c r="N4" s="173" t="s">
        <v>2</v>
      </c>
      <c r="O4" s="173" t="s">
        <v>1</v>
      </c>
      <c r="P4" s="173" t="s">
        <v>2</v>
      </c>
      <c r="Q4" s="173" t="s">
        <v>1</v>
      </c>
      <c r="R4" s="173" t="s">
        <v>2</v>
      </c>
      <c r="S4" s="173" t="s">
        <v>1</v>
      </c>
      <c r="T4" s="173" t="s">
        <v>2</v>
      </c>
      <c r="U4" s="173" t="s">
        <v>1</v>
      </c>
      <c r="V4" s="173" t="s">
        <v>2</v>
      </c>
      <c r="W4" s="173" t="s">
        <v>1</v>
      </c>
      <c r="X4" s="173" t="s">
        <v>2</v>
      </c>
      <c r="Y4" s="173" t="s">
        <v>1</v>
      </c>
      <c r="Z4" s="173" t="s">
        <v>2</v>
      </c>
      <c r="AA4" s="173" t="s">
        <v>1</v>
      </c>
      <c r="AB4" s="173" t="s">
        <v>2</v>
      </c>
      <c r="AC4" s="173" t="s">
        <v>1</v>
      </c>
      <c r="AD4" s="173" t="s">
        <v>2</v>
      </c>
      <c r="AE4" s="173" t="s">
        <v>1</v>
      </c>
      <c r="AF4" s="173" t="s">
        <v>2</v>
      </c>
      <c r="AG4" s="173" t="s">
        <v>1</v>
      </c>
      <c r="AH4" s="173" t="s">
        <v>2</v>
      </c>
      <c r="AI4" s="173" t="s">
        <v>1</v>
      </c>
      <c r="AJ4" s="173" t="s">
        <v>2</v>
      </c>
      <c r="AK4" s="173" t="s">
        <v>1</v>
      </c>
      <c r="AL4" s="173" t="s">
        <v>2</v>
      </c>
      <c r="AM4" s="173" t="s">
        <v>1</v>
      </c>
      <c r="AN4" s="173" t="s">
        <v>2</v>
      </c>
      <c r="AO4" s="173" t="s">
        <v>1</v>
      </c>
      <c r="AP4" s="173" t="s">
        <v>2</v>
      </c>
      <c r="AQ4" s="173" t="s">
        <v>1</v>
      </c>
      <c r="AR4" s="173" t="s">
        <v>2</v>
      </c>
      <c r="AS4" s="173" t="s">
        <v>1</v>
      </c>
      <c r="AT4" s="173" t="s">
        <v>2</v>
      </c>
      <c r="AU4" s="173" t="s">
        <v>1</v>
      </c>
      <c r="AV4" s="173" t="s">
        <v>2</v>
      </c>
      <c r="AW4" s="173" t="s">
        <v>40</v>
      </c>
      <c r="AX4" s="173" t="s">
        <v>1</v>
      </c>
      <c r="AY4" s="173" t="s">
        <v>2</v>
      </c>
      <c r="AZ4" s="173" t="s">
        <v>1</v>
      </c>
      <c r="BA4" s="173" t="s">
        <v>2</v>
      </c>
      <c r="BB4" s="173" t="s">
        <v>37</v>
      </c>
      <c r="BC4" s="173" t="s">
        <v>38</v>
      </c>
      <c r="BD4" s="173" t="s">
        <v>39</v>
      </c>
      <c r="BE4" s="173" t="s">
        <v>40</v>
      </c>
      <c r="BF4" s="173" t="s">
        <v>1</v>
      </c>
      <c r="BG4" s="173" t="s">
        <v>2</v>
      </c>
      <c r="BH4" s="173" t="s">
        <v>1</v>
      </c>
      <c r="BI4" s="173" t="s">
        <v>2</v>
      </c>
      <c r="BJ4" s="173" t="s">
        <v>37</v>
      </c>
      <c r="BK4" s="173" t="s">
        <v>38</v>
      </c>
      <c r="BL4" s="173" t="s">
        <v>39</v>
      </c>
      <c r="BM4" s="173" t="s">
        <v>40</v>
      </c>
      <c r="BN4" s="165" t="s">
        <v>1</v>
      </c>
      <c r="BO4" s="165" t="s">
        <v>2</v>
      </c>
      <c r="BP4" s="165" t="s">
        <v>1</v>
      </c>
      <c r="BQ4" s="165" t="s">
        <v>2</v>
      </c>
      <c r="BR4" s="165" t="s">
        <v>37</v>
      </c>
      <c r="BS4" s="165" t="s">
        <v>38</v>
      </c>
      <c r="BT4" s="165" t="s">
        <v>39</v>
      </c>
      <c r="BU4" s="165" t="s">
        <v>40</v>
      </c>
      <c r="BV4" s="173" t="s">
        <v>1</v>
      </c>
      <c r="BW4" s="173" t="s">
        <v>2</v>
      </c>
      <c r="BX4" s="173" t="s">
        <v>1</v>
      </c>
      <c r="BY4" s="173" t="s">
        <v>2</v>
      </c>
      <c r="BZ4" s="173" t="s">
        <v>37</v>
      </c>
      <c r="CA4" s="173" t="s">
        <v>38</v>
      </c>
      <c r="CB4" s="173" t="s">
        <v>39</v>
      </c>
      <c r="CC4" s="173" t="s">
        <v>40</v>
      </c>
      <c r="CD4" s="173" t="s">
        <v>1</v>
      </c>
      <c r="CE4" s="173" t="s">
        <v>2</v>
      </c>
      <c r="CF4" s="173" t="s">
        <v>1</v>
      </c>
      <c r="CG4" s="173" t="s">
        <v>2</v>
      </c>
      <c r="CH4" s="173" t="s">
        <v>37</v>
      </c>
      <c r="CI4" s="173" t="s">
        <v>38</v>
      </c>
      <c r="CJ4" s="173" t="s">
        <v>39</v>
      </c>
      <c r="CK4" s="173" t="s">
        <v>40</v>
      </c>
      <c r="CL4" s="173" t="s">
        <v>1</v>
      </c>
      <c r="CM4" s="173" t="s">
        <v>2</v>
      </c>
      <c r="CN4" s="173" t="s">
        <v>1</v>
      </c>
      <c r="CO4" s="173" t="s">
        <v>2</v>
      </c>
      <c r="CP4" s="173" t="s">
        <v>37</v>
      </c>
      <c r="CQ4" s="173" t="s">
        <v>38</v>
      </c>
      <c r="CR4" s="173" t="s">
        <v>39</v>
      </c>
      <c r="CS4" s="173" t="s">
        <v>40</v>
      </c>
      <c r="CT4" s="198" t="s">
        <v>1</v>
      </c>
      <c r="CU4" s="198" t="s">
        <v>2</v>
      </c>
      <c r="CV4" s="198" t="s">
        <v>1</v>
      </c>
      <c r="CW4" s="198" t="s">
        <v>2</v>
      </c>
      <c r="CX4" s="198" t="s">
        <v>37</v>
      </c>
      <c r="CY4" s="198" t="s">
        <v>38</v>
      </c>
      <c r="CZ4" s="198" t="s">
        <v>39</v>
      </c>
      <c r="DA4" s="198" t="s">
        <v>40</v>
      </c>
      <c r="DB4" s="173" t="s">
        <v>1</v>
      </c>
      <c r="DC4" s="173" t="s">
        <v>2</v>
      </c>
      <c r="DD4" s="173" t="s">
        <v>1</v>
      </c>
      <c r="DE4" s="173" t="s">
        <v>2</v>
      </c>
      <c r="DF4" s="173" t="s">
        <v>37</v>
      </c>
      <c r="DG4" s="173" t="s">
        <v>38</v>
      </c>
      <c r="DH4" s="173" t="s">
        <v>39</v>
      </c>
      <c r="DI4" s="173" t="s">
        <v>40</v>
      </c>
      <c r="DJ4" s="166" t="s">
        <v>1</v>
      </c>
      <c r="DK4" s="166" t="s">
        <v>2</v>
      </c>
      <c r="DL4" s="166" t="s">
        <v>1</v>
      </c>
      <c r="DM4" s="166" t="s">
        <v>2</v>
      </c>
      <c r="DN4" s="166" t="s">
        <v>37</v>
      </c>
      <c r="DO4" s="180" t="s">
        <v>38</v>
      </c>
      <c r="DP4" s="180" t="s">
        <v>39</v>
      </c>
      <c r="DQ4" s="180" t="s">
        <v>40</v>
      </c>
      <c r="DR4" s="161" t="s">
        <v>1</v>
      </c>
      <c r="DS4" s="161" t="s">
        <v>2</v>
      </c>
      <c r="DT4" s="161" t="s">
        <v>1</v>
      </c>
      <c r="DU4" s="161" t="s">
        <v>2</v>
      </c>
      <c r="DV4" s="161" t="s">
        <v>37</v>
      </c>
      <c r="DW4" s="194" t="s">
        <v>38</v>
      </c>
      <c r="DX4" s="194" t="s">
        <v>39</v>
      </c>
      <c r="DY4" s="194" t="s">
        <v>40</v>
      </c>
      <c r="DZ4" s="157" t="s">
        <v>1</v>
      </c>
      <c r="EA4" s="157" t="s">
        <v>2</v>
      </c>
      <c r="EB4" s="157" t="s">
        <v>1</v>
      </c>
      <c r="EC4" s="157" t="s">
        <v>2</v>
      </c>
      <c r="ED4" s="157" t="s">
        <v>37</v>
      </c>
      <c r="EE4" s="167" t="s">
        <v>38</v>
      </c>
      <c r="EF4" s="167" t="s">
        <v>39</v>
      </c>
      <c r="EG4" s="167" t="s">
        <v>40</v>
      </c>
      <c r="EH4" s="156" t="s">
        <v>1</v>
      </c>
      <c r="EI4" s="156" t="s">
        <v>2</v>
      </c>
      <c r="EJ4" s="156" t="s">
        <v>1</v>
      </c>
      <c r="EK4" s="156" t="s">
        <v>2</v>
      </c>
      <c r="EL4" s="156" t="s">
        <v>37</v>
      </c>
      <c r="EM4" s="156" t="s">
        <v>38</v>
      </c>
      <c r="EN4" s="156" t="s">
        <v>39</v>
      </c>
      <c r="EO4" s="156" t="s">
        <v>40</v>
      </c>
      <c r="EP4" s="165" t="s">
        <v>1</v>
      </c>
      <c r="EQ4" s="165" t="s">
        <v>2</v>
      </c>
      <c r="ER4" s="165" t="s">
        <v>1</v>
      </c>
      <c r="ES4" s="165" t="s">
        <v>2</v>
      </c>
      <c r="ET4" s="165" t="s">
        <v>37</v>
      </c>
      <c r="EU4" s="165" t="s">
        <v>38</v>
      </c>
      <c r="EV4" s="80" t="s">
        <v>39</v>
      </c>
      <c r="EW4" s="80" t="s">
        <v>40</v>
      </c>
      <c r="EX4" s="179" t="s">
        <v>1</v>
      </c>
      <c r="EY4" s="179" t="s">
        <v>2</v>
      </c>
      <c r="EZ4" s="179" t="s">
        <v>1</v>
      </c>
      <c r="FA4" s="179" t="s">
        <v>2</v>
      </c>
      <c r="FB4" s="179" t="s">
        <v>37</v>
      </c>
      <c r="FC4" s="173" t="s">
        <v>38</v>
      </c>
      <c r="FD4" s="173" t="s">
        <v>39</v>
      </c>
      <c r="FE4" s="173" t="s">
        <v>40</v>
      </c>
    </row>
    <row r="5" spans="1:161" ht="15" customHeight="1" x14ac:dyDescent="0.35">
      <c r="A5" s="18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99"/>
      <c r="CU5" s="199"/>
      <c r="CV5" s="199"/>
      <c r="CW5" s="199"/>
      <c r="CX5" s="199"/>
      <c r="CY5" s="199"/>
      <c r="CZ5" s="199"/>
      <c r="DA5" s="199"/>
      <c r="DB5" s="166"/>
      <c r="DC5" s="166"/>
      <c r="DD5" s="166"/>
      <c r="DE5" s="166"/>
      <c r="DF5" s="166"/>
      <c r="DG5" s="166"/>
      <c r="DH5" s="166"/>
      <c r="DI5" s="166"/>
      <c r="DJ5" s="179"/>
      <c r="DK5" s="179"/>
      <c r="DL5" s="179"/>
      <c r="DM5" s="179"/>
      <c r="DN5" s="179"/>
      <c r="DO5" s="166"/>
      <c r="DP5" s="166"/>
      <c r="DQ5" s="166"/>
      <c r="DR5" s="162"/>
      <c r="DS5" s="162"/>
      <c r="DT5" s="162"/>
      <c r="DU5" s="162"/>
      <c r="DV5" s="162"/>
      <c r="DW5" s="161"/>
      <c r="DX5" s="161"/>
      <c r="DY5" s="161"/>
      <c r="DZ5" s="169"/>
      <c r="EA5" s="169"/>
      <c r="EB5" s="169"/>
      <c r="EC5" s="169"/>
      <c r="ED5" s="169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66"/>
      <c r="EQ5" s="166"/>
      <c r="ER5" s="166"/>
      <c r="ES5" s="166"/>
      <c r="ET5" s="166"/>
      <c r="EU5" s="166"/>
      <c r="EV5" s="79"/>
      <c r="EW5" s="79"/>
      <c r="EX5" s="179"/>
      <c r="EY5" s="179"/>
      <c r="EZ5" s="179"/>
      <c r="FA5" s="179"/>
      <c r="FB5" s="179"/>
      <c r="FC5" s="166"/>
      <c r="FD5" s="166"/>
      <c r="FE5" s="166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02" t="s">
        <v>49</v>
      </c>
      <c r="K1" s="203"/>
      <c r="L1" s="202" t="s">
        <v>50</v>
      </c>
      <c r="M1" s="203"/>
    </row>
    <row r="2" spans="1:13" ht="18.75" customHeight="1" x14ac:dyDescent="0.35">
      <c r="A2" s="204" t="s">
        <v>0</v>
      </c>
      <c r="B2" s="206" t="s">
        <v>52</v>
      </c>
      <c r="C2" s="206"/>
      <c r="D2" s="206" t="s">
        <v>39</v>
      </c>
      <c r="E2" s="206"/>
      <c r="F2" s="206" t="s">
        <v>52</v>
      </c>
      <c r="G2" s="206"/>
      <c r="H2" s="206" t="s">
        <v>39</v>
      </c>
      <c r="I2" s="206"/>
      <c r="J2" s="206" t="s">
        <v>55</v>
      </c>
      <c r="K2" s="206" t="s">
        <v>2</v>
      </c>
      <c r="L2" s="206" t="s">
        <v>55</v>
      </c>
      <c r="M2" s="206" t="s">
        <v>2</v>
      </c>
    </row>
    <row r="3" spans="1:13" ht="111" x14ac:dyDescent="0.35">
      <c r="A3" s="205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6"/>
      <c r="K3" s="206"/>
      <c r="L3" s="206"/>
      <c r="M3" s="206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3" t="s">
        <v>49</v>
      </c>
      <c r="C1" s="213"/>
      <c r="D1" s="213"/>
      <c r="E1" s="213"/>
      <c r="F1" s="213" t="s">
        <v>50</v>
      </c>
      <c r="G1" s="213"/>
      <c r="H1" s="213"/>
      <c r="I1" s="213"/>
      <c r="J1" s="216" t="s">
        <v>94</v>
      </c>
      <c r="K1" s="217"/>
      <c r="L1" s="217"/>
      <c r="M1" s="218"/>
      <c r="N1" s="216" t="s">
        <v>51</v>
      </c>
      <c r="O1" s="217"/>
      <c r="P1" s="217"/>
      <c r="Q1" s="217"/>
      <c r="R1" s="217"/>
      <c r="S1" s="218"/>
      <c r="T1" s="211" t="s">
        <v>49</v>
      </c>
      <c r="U1" s="221"/>
      <c r="V1" s="211" t="s">
        <v>50</v>
      </c>
      <c r="W1" s="221"/>
      <c r="X1" s="214" t="s">
        <v>94</v>
      </c>
      <c r="Y1" s="215"/>
    </row>
    <row r="2" spans="1:25" ht="18.75" customHeight="1" x14ac:dyDescent="0.35">
      <c r="A2" s="208" t="s">
        <v>0</v>
      </c>
      <c r="B2" s="210" t="s">
        <v>52</v>
      </c>
      <c r="C2" s="210"/>
      <c r="D2" s="210" t="s">
        <v>39</v>
      </c>
      <c r="E2" s="210"/>
      <c r="F2" s="210" t="s">
        <v>52</v>
      </c>
      <c r="G2" s="210"/>
      <c r="H2" s="210" t="s">
        <v>39</v>
      </c>
      <c r="I2" s="210"/>
      <c r="J2" s="211" t="s">
        <v>95</v>
      </c>
      <c r="K2" s="212"/>
      <c r="L2" s="211" t="s">
        <v>53</v>
      </c>
      <c r="M2" s="212"/>
      <c r="N2" s="219" t="s">
        <v>37</v>
      </c>
      <c r="O2" s="219" t="s">
        <v>38</v>
      </c>
      <c r="P2" s="219" t="s">
        <v>39</v>
      </c>
      <c r="Q2" s="219" t="s">
        <v>54</v>
      </c>
      <c r="R2" s="219" t="s">
        <v>53</v>
      </c>
      <c r="S2" s="219" t="s">
        <v>40</v>
      </c>
      <c r="T2" s="210" t="s">
        <v>55</v>
      </c>
      <c r="U2" s="210" t="s">
        <v>2</v>
      </c>
      <c r="V2" s="210" t="s">
        <v>55</v>
      </c>
      <c r="W2" s="210" t="s">
        <v>2</v>
      </c>
      <c r="X2" s="219" t="s">
        <v>96</v>
      </c>
      <c r="Y2" s="219" t="s">
        <v>97</v>
      </c>
    </row>
    <row r="3" spans="1:25" ht="111" x14ac:dyDescent="0.35">
      <c r="A3" s="209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20"/>
      <c r="O3" s="220"/>
      <c r="P3" s="220"/>
      <c r="Q3" s="220"/>
      <c r="R3" s="220"/>
      <c r="S3" s="220"/>
      <c r="T3" s="210"/>
      <c r="U3" s="210"/>
      <c r="V3" s="210"/>
      <c r="W3" s="210"/>
      <c r="X3" s="222"/>
      <c r="Y3" s="222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3">
        <v>43831</v>
      </c>
      <c r="N1" s="133">
        <v>43862</v>
      </c>
      <c r="O1" s="133">
        <v>43891</v>
      </c>
      <c r="P1" s="133">
        <v>43922</v>
      </c>
      <c r="Q1" s="133">
        <v>43952</v>
      </c>
      <c r="R1" s="133">
        <v>43983</v>
      </c>
      <c r="S1" s="133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4">
        <v>830</v>
      </c>
      <c r="N2" s="134">
        <v>726</v>
      </c>
      <c r="O2" s="134">
        <v>664</v>
      </c>
      <c r="P2" s="134">
        <v>395</v>
      </c>
      <c r="Q2" s="134">
        <v>161</v>
      </c>
      <c r="R2" s="134">
        <v>571</v>
      </c>
      <c r="S2" s="138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4">
        <v>779</v>
      </c>
      <c r="N3" s="134">
        <v>699</v>
      </c>
      <c r="O3" s="134">
        <v>674</v>
      </c>
      <c r="P3" s="134">
        <v>589</v>
      </c>
      <c r="Q3" s="134">
        <v>232</v>
      </c>
      <c r="R3" s="134">
        <v>577</v>
      </c>
      <c r="S3" s="138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4">
        <v>1021</v>
      </c>
      <c r="N4" s="134">
        <v>1012</v>
      </c>
      <c r="O4" s="134">
        <v>856</v>
      </c>
      <c r="P4" s="134">
        <v>471</v>
      </c>
      <c r="Q4" s="134">
        <v>167</v>
      </c>
      <c r="R4" s="134">
        <v>621</v>
      </c>
      <c r="S4" s="138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4">
        <v>227</v>
      </c>
      <c r="N5" s="134">
        <v>221</v>
      </c>
      <c r="O5" s="134">
        <v>205</v>
      </c>
      <c r="P5" s="134">
        <v>132</v>
      </c>
      <c r="Q5" s="134">
        <v>74</v>
      </c>
      <c r="R5" s="134">
        <v>179</v>
      </c>
      <c r="S5" s="138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4">
        <v>595</v>
      </c>
      <c r="N6" s="134">
        <v>554</v>
      </c>
      <c r="O6" s="134">
        <v>405</v>
      </c>
      <c r="P6" s="134">
        <v>218</v>
      </c>
      <c r="Q6" s="134">
        <v>144</v>
      </c>
      <c r="R6" s="134">
        <v>250</v>
      </c>
      <c r="S6" s="138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4">
        <v>682</v>
      </c>
      <c r="N7" s="134">
        <v>638</v>
      </c>
      <c r="O7" s="134">
        <v>531</v>
      </c>
      <c r="P7" s="134">
        <v>198</v>
      </c>
      <c r="Q7" s="134">
        <v>141</v>
      </c>
      <c r="R7" s="134">
        <v>462</v>
      </c>
      <c r="S7" s="139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4">
        <v>673</v>
      </c>
      <c r="N8" s="134">
        <v>613</v>
      </c>
      <c r="O8" s="134">
        <v>588</v>
      </c>
      <c r="P8" s="134">
        <v>383</v>
      </c>
      <c r="Q8" s="134">
        <v>200</v>
      </c>
      <c r="R8" s="134">
        <v>349</v>
      </c>
      <c r="S8" s="138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4">
        <v>782</v>
      </c>
      <c r="N9" s="134">
        <v>725</v>
      </c>
      <c r="O9" s="134">
        <v>646</v>
      </c>
      <c r="P9" s="134">
        <v>373</v>
      </c>
      <c r="Q9" s="134">
        <v>202</v>
      </c>
      <c r="R9" s="134">
        <v>619</v>
      </c>
      <c r="S9" s="138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15</v>
      </c>
      <c r="R10" s="134">
        <v>0</v>
      </c>
      <c r="S10" s="138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4">
        <v>851</v>
      </c>
      <c r="N11" s="134">
        <v>748</v>
      </c>
      <c r="O11" s="134">
        <v>695</v>
      </c>
      <c r="P11" s="134">
        <v>448</v>
      </c>
      <c r="Q11" s="134">
        <v>219</v>
      </c>
      <c r="R11" s="134">
        <v>537</v>
      </c>
      <c r="S11" s="138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4">
        <v>839</v>
      </c>
      <c r="N12" s="134">
        <v>749</v>
      </c>
      <c r="O12" s="134">
        <v>405</v>
      </c>
      <c r="P12" s="134">
        <v>0</v>
      </c>
      <c r="Q12" s="134">
        <v>41</v>
      </c>
      <c r="R12" s="134">
        <v>0</v>
      </c>
      <c r="S12" s="139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4">
        <v>808</v>
      </c>
      <c r="N13" s="134">
        <v>763</v>
      </c>
      <c r="O13" s="134">
        <v>706</v>
      </c>
      <c r="P13" s="134">
        <v>442</v>
      </c>
      <c r="Q13" s="134">
        <v>225</v>
      </c>
      <c r="R13" s="134">
        <v>551</v>
      </c>
      <c r="S13" s="138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4">
        <v>519</v>
      </c>
      <c r="N14" s="134">
        <v>490</v>
      </c>
      <c r="O14" s="134">
        <v>352</v>
      </c>
      <c r="P14" s="134">
        <v>179</v>
      </c>
      <c r="Q14" s="134">
        <v>132</v>
      </c>
      <c r="R14" s="134">
        <v>363</v>
      </c>
      <c r="S14" s="138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4">
        <v>832</v>
      </c>
      <c r="N15" s="134">
        <v>798</v>
      </c>
      <c r="O15" s="134">
        <v>513</v>
      </c>
      <c r="P15" s="134">
        <v>232</v>
      </c>
      <c r="Q15" s="134">
        <v>155</v>
      </c>
      <c r="R15" s="134">
        <v>536</v>
      </c>
      <c r="S15" s="138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4">
        <v>891</v>
      </c>
      <c r="N16" s="134">
        <v>826</v>
      </c>
      <c r="O16" s="134">
        <v>885</v>
      </c>
      <c r="P16" s="134">
        <v>566</v>
      </c>
      <c r="Q16" s="134">
        <v>283</v>
      </c>
      <c r="R16" s="134">
        <v>742</v>
      </c>
      <c r="S16" s="138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4">
        <v>529</v>
      </c>
      <c r="N17" s="134">
        <v>481</v>
      </c>
      <c r="O17" s="134">
        <v>359</v>
      </c>
      <c r="P17" s="134">
        <v>237</v>
      </c>
      <c r="Q17" s="134">
        <v>136</v>
      </c>
      <c r="R17" s="134">
        <v>461</v>
      </c>
      <c r="S17" s="138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4">
        <v>94</v>
      </c>
      <c r="N18" s="134">
        <v>101</v>
      </c>
      <c r="O18" s="134">
        <v>55</v>
      </c>
      <c r="P18" s="134">
        <v>0</v>
      </c>
      <c r="Q18" s="134">
        <v>16</v>
      </c>
      <c r="R18" s="134">
        <v>0</v>
      </c>
      <c r="S18" s="138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4">
        <v>726</v>
      </c>
      <c r="N19" s="134">
        <v>764</v>
      </c>
      <c r="O19" s="134">
        <v>709</v>
      </c>
      <c r="P19" s="134">
        <v>308</v>
      </c>
      <c r="Q19" s="134">
        <v>107</v>
      </c>
      <c r="R19" s="134">
        <v>287</v>
      </c>
      <c r="S19" s="139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4">
        <v>325</v>
      </c>
      <c r="N20" s="134">
        <v>330</v>
      </c>
      <c r="O20" s="134">
        <v>381</v>
      </c>
      <c r="P20" s="134">
        <v>367</v>
      </c>
      <c r="Q20" s="134">
        <v>150</v>
      </c>
      <c r="R20" s="134">
        <v>382</v>
      </c>
      <c r="S20" s="138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4">
        <v>909</v>
      </c>
      <c r="N21" s="134">
        <v>866</v>
      </c>
      <c r="O21" s="134">
        <v>803</v>
      </c>
      <c r="P21" s="134">
        <v>428</v>
      </c>
      <c r="Q21" s="134">
        <v>214</v>
      </c>
      <c r="R21" s="134">
        <v>608</v>
      </c>
      <c r="S21" s="138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4">
        <v>967</v>
      </c>
      <c r="N22" s="134">
        <v>929</v>
      </c>
      <c r="O22" s="134">
        <v>832</v>
      </c>
      <c r="P22" s="134">
        <v>336</v>
      </c>
      <c r="Q22" s="134">
        <v>145</v>
      </c>
      <c r="R22" s="134">
        <v>514</v>
      </c>
      <c r="S22" s="138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4">
        <v>855</v>
      </c>
      <c r="N23" s="134">
        <v>779</v>
      </c>
      <c r="O23" s="134">
        <v>746</v>
      </c>
      <c r="P23" s="134">
        <v>406</v>
      </c>
      <c r="Q23" s="134">
        <v>44</v>
      </c>
      <c r="R23" s="134">
        <v>493</v>
      </c>
      <c r="S23" s="138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4">
        <v>461</v>
      </c>
      <c r="N24" s="134">
        <v>388</v>
      </c>
      <c r="O24" s="134">
        <v>247</v>
      </c>
      <c r="P24" s="134">
        <v>147</v>
      </c>
      <c r="Q24" s="134">
        <v>113</v>
      </c>
      <c r="R24" s="134">
        <v>274</v>
      </c>
      <c r="S24" s="138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4">
        <v>632</v>
      </c>
      <c r="N25" s="134">
        <v>580</v>
      </c>
      <c r="O25" s="134">
        <v>450</v>
      </c>
      <c r="P25" s="134">
        <v>355</v>
      </c>
      <c r="Q25" s="134">
        <v>176</v>
      </c>
      <c r="R25" s="134">
        <v>416</v>
      </c>
      <c r="S25" s="138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10</v>
      </c>
      <c r="R26" s="134">
        <v>0</v>
      </c>
      <c r="S26" s="138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4">
        <v>729</v>
      </c>
      <c r="N27" s="134">
        <v>671</v>
      </c>
      <c r="O27" s="134">
        <v>522</v>
      </c>
      <c r="P27" s="134">
        <v>314</v>
      </c>
      <c r="Q27" s="134">
        <v>93</v>
      </c>
      <c r="R27" s="134">
        <v>486</v>
      </c>
      <c r="S27" s="138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4">
        <v>665</v>
      </c>
      <c r="N28" s="134">
        <v>613</v>
      </c>
      <c r="O28" s="134">
        <v>571</v>
      </c>
      <c r="P28" s="134">
        <v>180</v>
      </c>
      <c r="Q28" s="134">
        <v>121</v>
      </c>
      <c r="R28" s="134">
        <v>368</v>
      </c>
      <c r="S28" s="138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4">
        <v>343</v>
      </c>
      <c r="N29" s="134">
        <v>291</v>
      </c>
      <c r="O29" s="134">
        <v>277</v>
      </c>
      <c r="P29" s="134">
        <v>359</v>
      </c>
      <c r="Q29" s="134">
        <v>138</v>
      </c>
      <c r="R29" s="134">
        <v>351</v>
      </c>
      <c r="S29" s="139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4">
        <v>374</v>
      </c>
      <c r="N30" s="134">
        <v>411</v>
      </c>
      <c r="O30" s="134">
        <v>350</v>
      </c>
      <c r="P30" s="134">
        <v>362</v>
      </c>
      <c r="Q30" s="134">
        <v>101</v>
      </c>
      <c r="R30" s="134">
        <v>237</v>
      </c>
      <c r="S30" s="140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4">
        <v>658</v>
      </c>
      <c r="N31" s="134">
        <v>613</v>
      </c>
      <c r="O31" s="134">
        <v>580</v>
      </c>
      <c r="P31" s="134">
        <v>525</v>
      </c>
      <c r="Q31" s="134">
        <v>165</v>
      </c>
      <c r="R31" s="134">
        <v>409</v>
      </c>
      <c r="S31" s="138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4">
        <v>208</v>
      </c>
      <c r="N32" s="134">
        <v>185</v>
      </c>
      <c r="O32" s="134">
        <v>199</v>
      </c>
      <c r="P32" s="134">
        <v>177</v>
      </c>
      <c r="Q32" s="134">
        <v>62</v>
      </c>
      <c r="R32" s="134">
        <v>145</v>
      </c>
      <c r="S32" s="137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4">
        <v>35</v>
      </c>
      <c r="N33" s="134">
        <v>44</v>
      </c>
      <c r="O33" s="134">
        <v>42</v>
      </c>
      <c r="P33" s="134">
        <v>10</v>
      </c>
      <c r="Q33" s="134">
        <v>1</v>
      </c>
      <c r="R33" s="134">
        <v>1</v>
      </c>
      <c r="S33" s="138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1</v>
      </c>
      <c r="R34" s="134">
        <v>0</v>
      </c>
      <c r="S34" s="138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0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4">
        <v>37</v>
      </c>
      <c r="N35" s="134">
        <v>48</v>
      </c>
      <c r="O35" s="134">
        <v>19</v>
      </c>
      <c r="P35" s="134">
        <v>7</v>
      </c>
      <c r="Q35" s="134">
        <v>1</v>
      </c>
      <c r="R35" s="134">
        <v>1</v>
      </c>
      <c r="S35" s="138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0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4">
        <v>2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8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7" t="s">
        <v>49</v>
      </c>
      <c r="C1" s="207"/>
      <c r="D1" s="207"/>
      <c r="E1" s="207"/>
      <c r="F1" s="207" t="s">
        <v>50</v>
      </c>
      <c r="G1" s="207"/>
      <c r="H1" s="207"/>
      <c r="I1" s="207"/>
      <c r="J1" s="223" t="s">
        <v>49</v>
      </c>
      <c r="K1" s="203"/>
      <c r="L1" s="223" t="s">
        <v>50</v>
      </c>
      <c r="M1" s="203"/>
    </row>
    <row r="2" spans="1:13" ht="18.5" x14ac:dyDescent="0.35">
      <c r="B2" s="224" t="s">
        <v>52</v>
      </c>
      <c r="C2" s="224"/>
      <c r="D2" s="224" t="s">
        <v>39</v>
      </c>
      <c r="E2" s="224"/>
      <c r="F2" s="224" t="s">
        <v>52</v>
      </c>
      <c r="G2" s="224"/>
      <c r="H2" s="224" t="s">
        <v>39</v>
      </c>
      <c r="I2" s="224"/>
      <c r="J2" s="224" t="s">
        <v>55</v>
      </c>
      <c r="K2" s="224" t="s">
        <v>2</v>
      </c>
      <c r="L2" s="224" t="s">
        <v>55</v>
      </c>
      <c r="M2" s="224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24"/>
      <c r="K3" s="224"/>
      <c r="L3" s="224"/>
      <c r="M3" s="224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1">
        <v>4276.5</v>
      </c>
      <c r="C5" s="131">
        <v>4240.5</v>
      </c>
      <c r="D5" s="131">
        <v>2055</v>
      </c>
      <c r="E5" s="131">
        <v>1588.25</v>
      </c>
      <c r="F5" s="131">
        <v>3960</v>
      </c>
      <c r="G5" s="131">
        <v>4239.75</v>
      </c>
      <c r="H5" s="131">
        <v>1440</v>
      </c>
      <c r="I5" s="131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2"/>
      <c r="C6" s="132"/>
      <c r="D6" s="132"/>
      <c r="E6" s="132"/>
      <c r="F6" s="132">
        <v>4092</v>
      </c>
      <c r="G6" s="132"/>
      <c r="H6" s="132">
        <v>1488</v>
      </c>
      <c r="I6" s="132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N2" sqref="AN2:AO3"/>
    </sheetView>
  </sheetViews>
  <sheetFormatPr defaultRowHeight="14.5" x14ac:dyDescent="0.35"/>
  <cols>
    <col min="1" max="1" width="36.54296875" style="89" customWidth="1"/>
    <col min="2" max="3" width="26.54296875" style="148" customWidth="1"/>
    <col min="4" max="12" width="9.6328125" customWidth="1"/>
    <col min="13" max="13" width="12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6" width="8.6328125" customWidth="1"/>
    <col min="47" max="47" width="11" customWidth="1"/>
  </cols>
  <sheetData>
    <row r="1" spans="1:46" s="143" customFormat="1" ht="12" x14ac:dyDescent="0.3">
      <c r="A1" s="142"/>
      <c r="B1" s="145"/>
      <c r="C1" s="145"/>
      <c r="D1" s="234" t="s">
        <v>49</v>
      </c>
      <c r="E1" s="235"/>
      <c r="F1" s="235"/>
      <c r="G1" s="235"/>
      <c r="H1" s="235"/>
      <c r="I1" s="235"/>
      <c r="J1" s="235"/>
      <c r="K1" s="236"/>
      <c r="L1" s="234" t="s">
        <v>50</v>
      </c>
      <c r="M1" s="235"/>
      <c r="N1" s="235"/>
      <c r="O1" s="235"/>
      <c r="P1" s="235"/>
      <c r="Q1" s="235"/>
      <c r="R1" s="235"/>
      <c r="S1" s="236"/>
      <c r="T1" s="234" t="s">
        <v>94</v>
      </c>
      <c r="U1" s="241"/>
      <c r="V1" s="241"/>
      <c r="W1" s="239"/>
      <c r="X1" s="242" t="s">
        <v>51</v>
      </c>
      <c r="Y1" s="242"/>
      <c r="Z1" s="242"/>
      <c r="AA1" s="242"/>
      <c r="AB1" s="242"/>
      <c r="AC1" s="242"/>
      <c r="AD1" s="242"/>
      <c r="AE1" s="242"/>
      <c r="AF1" s="228" t="s">
        <v>49</v>
      </c>
      <c r="AG1" s="243"/>
      <c r="AH1" s="243"/>
      <c r="AI1" s="229"/>
      <c r="AJ1" s="228" t="s">
        <v>50</v>
      </c>
      <c r="AK1" s="243"/>
      <c r="AL1" s="243"/>
      <c r="AM1" s="229"/>
      <c r="AN1" s="238" t="s">
        <v>94</v>
      </c>
      <c r="AO1" s="239"/>
      <c r="AQ1" s="225" t="s">
        <v>49</v>
      </c>
      <c r="AR1" s="226"/>
      <c r="AS1" s="225" t="s">
        <v>50</v>
      </c>
      <c r="AT1" s="226"/>
    </row>
    <row r="2" spans="1:46" s="143" customFormat="1" ht="50.4" customHeight="1" x14ac:dyDescent="0.3">
      <c r="A2" s="232" t="s">
        <v>0</v>
      </c>
      <c r="B2" s="145"/>
      <c r="C2" s="145"/>
      <c r="D2" s="237" t="s">
        <v>52</v>
      </c>
      <c r="E2" s="237"/>
      <c r="F2" s="237" t="s">
        <v>39</v>
      </c>
      <c r="G2" s="237"/>
      <c r="H2" s="228" t="s">
        <v>101</v>
      </c>
      <c r="I2" s="229"/>
      <c r="J2" s="228" t="s">
        <v>102</v>
      </c>
      <c r="K2" s="229"/>
      <c r="L2" s="237" t="s">
        <v>52</v>
      </c>
      <c r="M2" s="237"/>
      <c r="N2" s="237" t="s">
        <v>39</v>
      </c>
      <c r="O2" s="237"/>
      <c r="P2" s="228" t="s">
        <v>101</v>
      </c>
      <c r="Q2" s="229"/>
      <c r="R2" s="228" t="s">
        <v>102</v>
      </c>
      <c r="S2" s="229"/>
      <c r="T2" s="228" t="s">
        <v>95</v>
      </c>
      <c r="U2" s="239"/>
      <c r="V2" s="228" t="s">
        <v>53</v>
      </c>
      <c r="W2" s="239"/>
      <c r="X2" s="237" t="s">
        <v>37</v>
      </c>
      <c r="Y2" s="230" t="s">
        <v>38</v>
      </c>
      <c r="Z2" s="230" t="s">
        <v>39</v>
      </c>
      <c r="AA2" s="230" t="s">
        <v>101</v>
      </c>
      <c r="AB2" s="230" t="s">
        <v>102</v>
      </c>
      <c r="AC2" s="230" t="s">
        <v>54</v>
      </c>
      <c r="AD2" s="230" t="s">
        <v>53</v>
      </c>
      <c r="AE2" s="230" t="s">
        <v>40</v>
      </c>
      <c r="AF2" s="237" t="s">
        <v>55</v>
      </c>
      <c r="AG2" s="237" t="s">
        <v>2</v>
      </c>
      <c r="AH2" s="230" t="s">
        <v>101</v>
      </c>
      <c r="AI2" s="230" t="s">
        <v>102</v>
      </c>
      <c r="AJ2" s="237" t="s">
        <v>55</v>
      </c>
      <c r="AK2" s="237" t="s">
        <v>2</v>
      </c>
      <c r="AL2" s="230" t="s">
        <v>101</v>
      </c>
      <c r="AM2" s="230" t="s">
        <v>102</v>
      </c>
      <c r="AN2" s="230" t="s">
        <v>96</v>
      </c>
      <c r="AO2" s="230" t="s">
        <v>97</v>
      </c>
      <c r="AQ2" s="227" t="s">
        <v>55</v>
      </c>
      <c r="AR2" s="227" t="s">
        <v>2</v>
      </c>
      <c r="AS2" s="227" t="s">
        <v>55</v>
      </c>
      <c r="AT2" s="227" t="s">
        <v>2</v>
      </c>
    </row>
    <row r="3" spans="1:46" s="143" customFormat="1" ht="50.4" customHeight="1" x14ac:dyDescent="0.3">
      <c r="A3" s="233"/>
      <c r="B3" s="146" t="s">
        <v>100</v>
      </c>
      <c r="C3" s="146"/>
      <c r="D3" s="144" t="s">
        <v>56</v>
      </c>
      <c r="E3" s="144" t="s">
        <v>57</v>
      </c>
      <c r="F3" s="144" t="s">
        <v>56</v>
      </c>
      <c r="G3" s="144" t="s">
        <v>57</v>
      </c>
      <c r="H3" s="144" t="s">
        <v>56</v>
      </c>
      <c r="I3" s="144" t="s">
        <v>57</v>
      </c>
      <c r="J3" s="144" t="s">
        <v>56</v>
      </c>
      <c r="K3" s="144" t="s">
        <v>57</v>
      </c>
      <c r="L3" s="144" t="s">
        <v>56</v>
      </c>
      <c r="M3" s="144" t="s">
        <v>57</v>
      </c>
      <c r="N3" s="144" t="s">
        <v>56</v>
      </c>
      <c r="O3" s="144" t="s">
        <v>57</v>
      </c>
      <c r="P3" s="144" t="s">
        <v>56</v>
      </c>
      <c r="Q3" s="144" t="s">
        <v>57</v>
      </c>
      <c r="R3" s="144" t="s">
        <v>56</v>
      </c>
      <c r="S3" s="144" t="s">
        <v>57</v>
      </c>
      <c r="T3" s="144" t="s">
        <v>56</v>
      </c>
      <c r="U3" s="144" t="s">
        <v>57</v>
      </c>
      <c r="V3" s="144" t="s">
        <v>56</v>
      </c>
      <c r="W3" s="144" t="s">
        <v>57</v>
      </c>
      <c r="X3" s="237"/>
      <c r="Y3" s="231"/>
      <c r="Z3" s="231"/>
      <c r="AA3" s="231"/>
      <c r="AB3" s="231"/>
      <c r="AC3" s="244"/>
      <c r="AD3" s="231"/>
      <c r="AE3" s="231"/>
      <c r="AF3" s="237"/>
      <c r="AG3" s="237"/>
      <c r="AH3" s="231"/>
      <c r="AI3" s="231"/>
      <c r="AJ3" s="237"/>
      <c r="AK3" s="237"/>
      <c r="AL3" s="231"/>
      <c r="AM3" s="231"/>
      <c r="AN3" s="240"/>
      <c r="AO3" s="240"/>
      <c r="AQ3" s="227"/>
      <c r="AR3" s="227"/>
      <c r="AS3" s="227"/>
      <c r="AT3" s="227"/>
    </row>
    <row r="4" spans="1:46" ht="17" customHeight="1" x14ac:dyDescent="0.35">
      <c r="A4" s="141" t="s">
        <v>3</v>
      </c>
      <c r="B4" s="147" t="s">
        <v>106</v>
      </c>
      <c r="C4" s="147"/>
      <c r="D4" s="149">
        <v>2218</v>
      </c>
      <c r="E4" s="149">
        <v>1606</v>
      </c>
      <c r="F4" s="149">
        <v>1443.4148296593187</v>
      </c>
      <c r="G4" s="149">
        <v>1247.83</v>
      </c>
      <c r="H4" s="149">
        <v>0</v>
      </c>
      <c r="I4" s="149">
        <v>79.75</v>
      </c>
      <c r="J4" s="149">
        <v>115.08517034068136</v>
      </c>
      <c r="K4" s="154">
        <v>72</v>
      </c>
      <c r="L4" s="149">
        <v>1488</v>
      </c>
      <c r="M4" s="149">
        <v>1146.33</v>
      </c>
      <c r="N4" s="149">
        <v>1053.0137417692529</v>
      </c>
      <c r="O4" s="149">
        <v>1020</v>
      </c>
      <c r="P4" s="149">
        <v>0</v>
      </c>
      <c r="Q4" s="149">
        <v>0</v>
      </c>
      <c r="R4" s="149">
        <v>50.986258230747197</v>
      </c>
      <c r="S4" s="149">
        <v>24</v>
      </c>
      <c r="T4" s="149">
        <v>0</v>
      </c>
      <c r="U4" s="149">
        <v>0</v>
      </c>
      <c r="V4" s="149">
        <v>0</v>
      </c>
      <c r="W4" s="149">
        <v>0</v>
      </c>
      <c r="X4" s="149">
        <v>726</v>
      </c>
      <c r="Y4" s="125">
        <f t="shared" ref="Y4:Y30" si="0">SUM(E4+M4)/X4</f>
        <v>3.7910881542699721</v>
      </c>
      <c r="Z4" s="125">
        <f t="shared" ref="Z4:Z30" si="1">SUM(G4+O4)/X4</f>
        <v>3.1237327823691459</v>
      </c>
      <c r="AA4" s="125">
        <f t="shared" ref="AA4:AA30" si="2">SUM(I4+Q4)/X4</f>
        <v>0.10984848484848485</v>
      </c>
      <c r="AB4" s="125">
        <f t="shared" ref="AB4:AB30" si="3">SUM(K4+S4)/X4</f>
        <v>0.13223140495867769</v>
      </c>
      <c r="AC4" s="115">
        <f>SUM(U4)/X4</f>
        <v>0</v>
      </c>
      <c r="AD4" s="90">
        <f>SUM(W4)/X4</f>
        <v>0</v>
      </c>
      <c r="AE4" s="136">
        <f>SUM(Y4:AD4)</f>
        <v>7.1569008264462806</v>
      </c>
      <c r="AF4" s="126">
        <f>(E4)/D4</f>
        <v>0.72407574391343554</v>
      </c>
      <c r="AG4" s="126">
        <f>IFERROR(G4/F4,0)</f>
        <v>0.86449853109415431</v>
      </c>
      <c r="AH4" s="126">
        <f>IFERROR(I4/H4,0)</f>
        <v>0</v>
      </c>
      <c r="AI4" s="126">
        <f>IFERROR(K4/J4,0)</f>
        <v>0.62562361238082798</v>
      </c>
      <c r="AJ4" s="126">
        <f>M4/L4</f>
        <v>0.77038306451612903</v>
      </c>
      <c r="AK4" s="126">
        <f>O4/N4</f>
        <v>0.96864832769059228</v>
      </c>
      <c r="AL4" s="126">
        <f>IFERROR(P4/Q4,0)</f>
        <v>0</v>
      </c>
      <c r="AM4" s="126">
        <f>IFERROR(S4/R4,0)</f>
        <v>0.47071506780089289</v>
      </c>
      <c r="AN4" s="126">
        <f>IFERROR(U4/T4,0)</f>
        <v>0</v>
      </c>
      <c r="AO4" s="126">
        <f>IFERROR(W4/V4,0)</f>
        <v>0</v>
      </c>
      <c r="AQ4" s="129">
        <f t="shared" ref="AQ4:AQ30" si="4">SUM(E4+I4)/(D4+H4)</f>
        <v>0.76003155996393146</v>
      </c>
      <c r="AR4" s="129">
        <f t="shared" ref="AR4:AR30" si="5">SUM(G4+K4)/(F4+J4)</f>
        <v>0.84685915944818735</v>
      </c>
      <c r="AS4" s="129">
        <f t="shared" ref="AS4:AS30" si="6">SUM(M4+Q4)/(L4+P4)</f>
        <v>0.77038306451612903</v>
      </c>
      <c r="AT4" s="129">
        <f t="shared" ref="AT4:AT30" si="7">SUM(O4+S4)/(N4+R4)</f>
        <v>0.94565217391304346</v>
      </c>
    </row>
    <row r="5" spans="1:46" ht="17" customHeight="1" x14ac:dyDescent="0.35">
      <c r="A5" s="141" t="s">
        <v>4</v>
      </c>
      <c r="B5" s="147" t="s">
        <v>116</v>
      </c>
      <c r="C5" s="147"/>
      <c r="D5" s="150">
        <v>1499.9299999999998</v>
      </c>
      <c r="E5" s="150">
        <v>1411.5</v>
      </c>
      <c r="F5" s="150">
        <v>1766.78</v>
      </c>
      <c r="G5" s="150">
        <v>1346.42</v>
      </c>
      <c r="H5" s="149">
        <v>659.57</v>
      </c>
      <c r="I5" s="150">
        <v>276</v>
      </c>
      <c r="J5" s="149">
        <v>126.22</v>
      </c>
      <c r="K5" s="150">
        <v>36</v>
      </c>
      <c r="L5" s="151">
        <v>1217.5732789545007</v>
      </c>
      <c r="M5" s="151">
        <v>1174.58</v>
      </c>
      <c r="N5" s="152">
        <v>1448.1480983511528</v>
      </c>
      <c r="O5" s="151">
        <v>1248.5</v>
      </c>
      <c r="P5" s="151">
        <v>270.42672104549933</v>
      </c>
      <c r="Q5" s="152">
        <v>240</v>
      </c>
      <c r="R5" s="151">
        <v>39.85190164884709</v>
      </c>
      <c r="S5" s="151">
        <v>36</v>
      </c>
      <c r="T5" s="149">
        <v>0</v>
      </c>
      <c r="U5" s="152">
        <v>0</v>
      </c>
      <c r="V5" s="152">
        <v>0</v>
      </c>
      <c r="W5" s="152">
        <v>0</v>
      </c>
      <c r="X5" s="152">
        <v>827</v>
      </c>
      <c r="Y5" s="125">
        <f t="shared" si="0"/>
        <v>3.127061668681983</v>
      </c>
      <c r="Z5" s="125">
        <f t="shared" si="1"/>
        <v>3.1377509068923821</v>
      </c>
      <c r="AA5" s="125">
        <f t="shared" si="2"/>
        <v>0.62394195888754533</v>
      </c>
      <c r="AB5" s="125">
        <f t="shared" si="3"/>
        <v>8.7061668681983076E-2</v>
      </c>
      <c r="AC5" s="125">
        <f t="shared" ref="AC5:AC20" si="8">SUM(U5)/X5</f>
        <v>0</v>
      </c>
      <c r="AD5" s="127">
        <f t="shared" ref="AD5:AD20" si="9">SUM(W5)/X5</f>
        <v>0</v>
      </c>
      <c r="AE5" s="135">
        <f t="shared" ref="AE5:AE20" si="10">SUM(Y5:AD5)</f>
        <v>6.9758162031438937</v>
      </c>
      <c r="AF5" s="126">
        <f t="shared" ref="AF5:AF30" si="11">(E5)/D5</f>
        <v>0.94104391538271792</v>
      </c>
      <c r="AG5" s="126">
        <f t="shared" ref="AG5:AG30" si="12">IFERROR(G5/F5,0)</f>
        <v>0.76207564043061393</v>
      </c>
      <c r="AH5" s="126">
        <f t="shared" ref="AH5:AH30" si="13">IFERROR(I5/H5,0)</f>
        <v>0.41845444759464495</v>
      </c>
      <c r="AI5" s="126">
        <f t="shared" ref="AI5:AI30" si="14">IFERROR(K5/J5,0)</f>
        <v>0.2852162890191729</v>
      </c>
      <c r="AJ5" s="126">
        <f t="shared" ref="AJ5:AJ30" si="15">M5/L5</f>
        <v>0.96468937048994863</v>
      </c>
      <c r="AK5" s="126">
        <f t="shared" ref="AK5:AK30" si="16">O5/N5</f>
        <v>0.86213557951809616</v>
      </c>
      <c r="AL5" s="126">
        <f t="shared" ref="AL5:AL30" si="17">IFERROR(P5/Q5,0)</f>
        <v>1.1267780043562472</v>
      </c>
      <c r="AM5" s="126">
        <f t="shared" ref="AM5:AM30" si="18">IFERROR(S5/R5,0)</f>
        <v>0.90334459613024454</v>
      </c>
      <c r="AN5" s="126">
        <f t="shared" ref="AN5:AN30" si="19">IFERROR(U5/T5,0)</f>
        <v>0</v>
      </c>
      <c r="AO5" s="126">
        <f t="shared" ref="AO5:AO30" si="20">IFERROR(W5/V5,0)</f>
        <v>0</v>
      </c>
      <c r="AQ5" s="129">
        <f t="shared" si="4"/>
        <v>0.78143088677934702</v>
      </c>
      <c r="AR5" s="129">
        <f t="shared" si="5"/>
        <v>0.73027997886951934</v>
      </c>
      <c r="AS5" s="129">
        <f t="shared" si="6"/>
        <v>0.95065860215053755</v>
      </c>
      <c r="AT5" s="129">
        <f t="shared" si="7"/>
        <v>0.863239247311828</v>
      </c>
    </row>
    <row r="6" spans="1:46" ht="17" customHeight="1" x14ac:dyDescent="0.35">
      <c r="A6" s="141" t="s">
        <v>5</v>
      </c>
      <c r="B6" s="147" t="s">
        <v>107</v>
      </c>
      <c r="C6" s="147"/>
      <c r="D6" s="149">
        <v>2185.4</v>
      </c>
      <c r="E6" s="151">
        <v>1488.08</v>
      </c>
      <c r="F6" s="151">
        <v>1509.3</v>
      </c>
      <c r="G6" s="151">
        <v>1087</v>
      </c>
      <c r="H6" s="149">
        <v>250.6</v>
      </c>
      <c r="I6" s="151">
        <v>204</v>
      </c>
      <c r="J6" s="149">
        <v>0</v>
      </c>
      <c r="K6" s="151">
        <v>0</v>
      </c>
      <c r="L6" s="151">
        <v>1034.4608134438095</v>
      </c>
      <c r="M6" s="151">
        <v>1037.5</v>
      </c>
      <c r="N6" s="152">
        <v>1488</v>
      </c>
      <c r="O6" s="151">
        <v>1104</v>
      </c>
      <c r="P6" s="151">
        <v>81.539186556190558</v>
      </c>
      <c r="Q6" s="152">
        <v>72</v>
      </c>
      <c r="R6" s="151">
        <v>0</v>
      </c>
      <c r="S6" s="151">
        <v>0</v>
      </c>
      <c r="T6" s="149">
        <v>0</v>
      </c>
      <c r="U6" s="153">
        <v>0</v>
      </c>
      <c r="V6" s="152">
        <v>0</v>
      </c>
      <c r="W6" s="152">
        <v>0</v>
      </c>
      <c r="X6" s="152">
        <v>982</v>
      </c>
      <c r="Y6" s="125">
        <f t="shared" si="0"/>
        <v>2.5718737270875764</v>
      </c>
      <c r="Z6" s="125">
        <f t="shared" si="1"/>
        <v>2.2311608961303464</v>
      </c>
      <c r="AA6" s="125">
        <f t="shared" si="2"/>
        <v>0.28105906313645623</v>
      </c>
      <c r="AB6" s="125">
        <f t="shared" si="3"/>
        <v>0</v>
      </c>
      <c r="AC6" s="125">
        <f t="shared" si="8"/>
        <v>0</v>
      </c>
      <c r="AD6" s="127">
        <f t="shared" si="9"/>
        <v>0</v>
      </c>
      <c r="AE6" s="135">
        <f t="shared" si="10"/>
        <v>5.0840936863543789</v>
      </c>
      <c r="AF6" s="126">
        <f t="shared" si="11"/>
        <v>0.68091882492907474</v>
      </c>
      <c r="AG6" s="126">
        <f t="shared" si="12"/>
        <v>0.72020141787583647</v>
      </c>
      <c r="AH6" s="126">
        <f t="shared" si="13"/>
        <v>0.81404628890662412</v>
      </c>
      <c r="AI6" s="126">
        <f t="shared" si="14"/>
        <v>0</v>
      </c>
      <c r="AJ6" s="126">
        <f t="shared" si="15"/>
        <v>1.0029379426621998</v>
      </c>
      <c r="AK6" s="126">
        <f t="shared" si="16"/>
        <v>0.74193548387096775</v>
      </c>
      <c r="AL6" s="126">
        <f t="shared" si="17"/>
        <v>1.1324887021693133</v>
      </c>
      <c r="AM6" s="126">
        <f t="shared" si="18"/>
        <v>0</v>
      </c>
      <c r="AN6" s="126">
        <f t="shared" si="19"/>
        <v>0</v>
      </c>
      <c r="AO6" s="126">
        <f t="shared" si="20"/>
        <v>0</v>
      </c>
      <c r="AQ6" s="129">
        <f t="shared" si="4"/>
        <v>0.69461412151067325</v>
      </c>
      <c r="AR6" s="129">
        <f t="shared" si="5"/>
        <v>0.72020141787583647</v>
      </c>
      <c r="AS6" s="129">
        <f t="shared" si="6"/>
        <v>0.99417562724014341</v>
      </c>
      <c r="AT6" s="129">
        <f t="shared" si="7"/>
        <v>0.74193548387096775</v>
      </c>
    </row>
    <row r="7" spans="1:46" ht="17" customHeight="1" x14ac:dyDescent="0.35">
      <c r="A7" s="141" t="s">
        <v>6</v>
      </c>
      <c r="B7" s="147" t="s">
        <v>117</v>
      </c>
      <c r="C7" s="147"/>
      <c r="D7" s="149">
        <v>1971</v>
      </c>
      <c r="E7" s="151">
        <v>1263.5</v>
      </c>
      <c r="F7" s="151">
        <v>904.14079843872673</v>
      </c>
      <c r="G7" s="151">
        <v>919.5</v>
      </c>
      <c r="H7" s="149">
        <v>0</v>
      </c>
      <c r="I7" s="151">
        <v>48</v>
      </c>
      <c r="J7" s="149">
        <v>225.85920156127321</v>
      </c>
      <c r="K7" s="154">
        <v>72</v>
      </c>
      <c r="L7" s="151">
        <v>744</v>
      </c>
      <c r="M7" s="151">
        <v>743.5</v>
      </c>
      <c r="N7" s="152">
        <v>707.70191512585586</v>
      </c>
      <c r="O7" s="151">
        <v>756</v>
      </c>
      <c r="P7" s="151">
        <v>0</v>
      </c>
      <c r="Q7" s="152">
        <v>12</v>
      </c>
      <c r="R7" s="151">
        <v>36.298084874144138</v>
      </c>
      <c r="S7" s="151">
        <v>12</v>
      </c>
      <c r="T7" s="149">
        <v>0</v>
      </c>
      <c r="U7" s="152">
        <v>0</v>
      </c>
      <c r="V7" s="152">
        <v>0</v>
      </c>
      <c r="W7" s="152">
        <v>0</v>
      </c>
      <c r="X7" s="152">
        <v>550</v>
      </c>
      <c r="Y7" s="125">
        <f t="shared" si="0"/>
        <v>3.6490909090909089</v>
      </c>
      <c r="Z7" s="125">
        <f t="shared" si="1"/>
        <v>3.0463636363636364</v>
      </c>
      <c r="AA7" s="125">
        <f t="shared" si="2"/>
        <v>0.10909090909090909</v>
      </c>
      <c r="AB7" s="125">
        <f t="shared" si="3"/>
        <v>0.15272727272727274</v>
      </c>
      <c r="AC7" s="125">
        <f t="shared" si="8"/>
        <v>0</v>
      </c>
      <c r="AD7" s="127">
        <f t="shared" si="9"/>
        <v>0</v>
      </c>
      <c r="AE7" s="135">
        <f t="shared" si="10"/>
        <v>6.9572727272727271</v>
      </c>
      <c r="AF7" s="126">
        <f t="shared" si="11"/>
        <v>0.64104515474378487</v>
      </c>
      <c r="AG7" s="126">
        <f t="shared" si="12"/>
        <v>1.0169876213835229</v>
      </c>
      <c r="AH7" s="126">
        <f t="shared" si="13"/>
        <v>0</v>
      </c>
      <c r="AI7" s="126">
        <f t="shared" si="14"/>
        <v>0.31878267302059493</v>
      </c>
      <c r="AJ7" s="126">
        <f t="shared" si="15"/>
        <v>0.99932795698924726</v>
      </c>
      <c r="AK7" s="126">
        <f t="shared" si="16"/>
        <v>1.0682463673502351</v>
      </c>
      <c r="AL7" s="126">
        <f t="shared" si="17"/>
        <v>0</v>
      </c>
      <c r="AM7" s="126">
        <f t="shared" si="18"/>
        <v>0.33059595407326414</v>
      </c>
      <c r="AN7" s="126">
        <f t="shared" si="19"/>
        <v>0</v>
      </c>
      <c r="AO7" s="126">
        <f t="shared" si="20"/>
        <v>0</v>
      </c>
      <c r="AQ7" s="129">
        <f t="shared" si="4"/>
        <v>0.66539827498731607</v>
      </c>
      <c r="AR7" s="129">
        <f t="shared" si="5"/>
        <v>0.87743362831858407</v>
      </c>
      <c r="AS7" s="129">
        <f t="shared" si="6"/>
        <v>1.0154569892473118</v>
      </c>
      <c r="AT7" s="129">
        <f t="shared" si="7"/>
        <v>1.032258064516129</v>
      </c>
    </row>
    <row r="8" spans="1:46" ht="17" customHeight="1" x14ac:dyDescent="0.35">
      <c r="A8" s="141" t="s">
        <v>7</v>
      </c>
      <c r="B8" s="147" t="s">
        <v>117</v>
      </c>
      <c r="C8" s="147"/>
      <c r="D8" s="149">
        <v>1366</v>
      </c>
      <c r="E8" s="151">
        <v>882</v>
      </c>
      <c r="F8" s="151">
        <v>1543.5</v>
      </c>
      <c r="G8" s="151">
        <v>1102</v>
      </c>
      <c r="H8" s="149">
        <v>0</v>
      </c>
      <c r="I8" s="151">
        <v>0</v>
      </c>
      <c r="J8" s="149">
        <v>0</v>
      </c>
      <c r="K8" s="151">
        <v>0</v>
      </c>
      <c r="L8" s="151">
        <v>744</v>
      </c>
      <c r="M8" s="151">
        <v>744</v>
      </c>
      <c r="N8" s="152">
        <v>744</v>
      </c>
      <c r="O8" s="151">
        <v>720</v>
      </c>
      <c r="P8" s="151">
        <v>0</v>
      </c>
      <c r="Q8" s="152">
        <v>0</v>
      </c>
      <c r="R8" s="151">
        <v>0</v>
      </c>
      <c r="S8" s="151">
        <v>0</v>
      </c>
      <c r="T8" s="149">
        <v>0</v>
      </c>
      <c r="U8" s="152">
        <v>0</v>
      </c>
      <c r="V8" s="152">
        <v>0</v>
      </c>
      <c r="W8" s="152">
        <v>0</v>
      </c>
      <c r="X8" s="152">
        <v>614</v>
      </c>
      <c r="Y8" s="125">
        <f t="shared" si="0"/>
        <v>2.6482084690553744</v>
      </c>
      <c r="Z8" s="125">
        <f t="shared" si="1"/>
        <v>2.9674267100977199</v>
      </c>
      <c r="AA8" s="125">
        <f t="shared" si="2"/>
        <v>0</v>
      </c>
      <c r="AB8" s="125">
        <f t="shared" si="3"/>
        <v>0</v>
      </c>
      <c r="AC8" s="125">
        <f t="shared" si="8"/>
        <v>0</v>
      </c>
      <c r="AD8" s="127">
        <f t="shared" si="9"/>
        <v>0</v>
      </c>
      <c r="AE8" s="135">
        <f t="shared" si="10"/>
        <v>5.6156351791530943</v>
      </c>
      <c r="AF8" s="126">
        <f t="shared" si="11"/>
        <v>0.64568081991215232</v>
      </c>
      <c r="AG8" s="126">
        <f t="shared" si="12"/>
        <v>0.71396177518626502</v>
      </c>
      <c r="AH8" s="126">
        <f t="shared" si="13"/>
        <v>0</v>
      </c>
      <c r="AI8" s="126">
        <f t="shared" si="14"/>
        <v>0</v>
      </c>
      <c r="AJ8" s="126">
        <f t="shared" si="15"/>
        <v>1</v>
      </c>
      <c r="AK8" s="126">
        <f t="shared" si="16"/>
        <v>0.967741935483871</v>
      </c>
      <c r="AL8" s="126">
        <f t="shared" si="17"/>
        <v>0</v>
      </c>
      <c r="AM8" s="126">
        <f t="shared" si="18"/>
        <v>0</v>
      </c>
      <c r="AN8" s="126">
        <f t="shared" si="19"/>
        <v>0</v>
      </c>
      <c r="AO8" s="126">
        <f t="shared" si="20"/>
        <v>0</v>
      </c>
      <c r="AQ8" s="129">
        <f t="shared" si="4"/>
        <v>0.64568081991215232</v>
      </c>
      <c r="AR8" s="129">
        <f t="shared" si="5"/>
        <v>0.71396177518626502</v>
      </c>
      <c r="AS8" s="129">
        <f t="shared" si="6"/>
        <v>1</v>
      </c>
      <c r="AT8" s="129">
        <f t="shared" si="7"/>
        <v>0.967741935483871</v>
      </c>
    </row>
    <row r="9" spans="1:46" ht="17" customHeight="1" x14ac:dyDescent="0.35">
      <c r="A9" s="141" t="s">
        <v>8</v>
      </c>
      <c r="B9" s="147" t="s">
        <v>108</v>
      </c>
      <c r="C9" s="147"/>
      <c r="D9" s="149">
        <v>3207</v>
      </c>
      <c r="E9" s="151">
        <v>2484.37</v>
      </c>
      <c r="F9" s="151">
        <v>1134.6254655773159</v>
      </c>
      <c r="G9" s="151">
        <v>645</v>
      </c>
      <c r="H9" s="149">
        <v>0</v>
      </c>
      <c r="I9" s="151">
        <v>81</v>
      </c>
      <c r="J9" s="149">
        <v>143.37453442268412</v>
      </c>
      <c r="K9" s="154">
        <v>81</v>
      </c>
      <c r="L9" s="151">
        <v>2231.5</v>
      </c>
      <c r="M9" s="151">
        <v>2184.25</v>
      </c>
      <c r="N9" s="152">
        <v>721.30310585125562</v>
      </c>
      <c r="O9" s="151">
        <v>486.5</v>
      </c>
      <c r="P9" s="151">
        <v>0</v>
      </c>
      <c r="Q9" s="152">
        <v>24</v>
      </c>
      <c r="R9" s="151">
        <v>22.696894148744434</v>
      </c>
      <c r="S9" s="151">
        <v>24</v>
      </c>
      <c r="T9" s="149">
        <v>0</v>
      </c>
      <c r="U9" s="152">
        <v>0</v>
      </c>
      <c r="V9" s="152">
        <v>0</v>
      </c>
      <c r="W9" s="152">
        <v>0</v>
      </c>
      <c r="X9" s="152">
        <v>573</v>
      </c>
      <c r="Y9" s="125">
        <f t="shared" si="0"/>
        <v>8.1476788830715527</v>
      </c>
      <c r="Z9" s="125">
        <f t="shared" si="1"/>
        <v>1.9746945898778359</v>
      </c>
      <c r="AA9" s="125">
        <f t="shared" si="2"/>
        <v>0.18324607329842932</v>
      </c>
      <c r="AB9" s="125">
        <f t="shared" si="3"/>
        <v>0.18324607329842932</v>
      </c>
      <c r="AC9" s="125">
        <f t="shared" si="8"/>
        <v>0</v>
      </c>
      <c r="AD9" s="127">
        <f t="shared" si="9"/>
        <v>0</v>
      </c>
      <c r="AE9" s="135">
        <f t="shared" si="10"/>
        <v>10.488865619546246</v>
      </c>
      <c r="AF9" s="126">
        <f t="shared" si="11"/>
        <v>0.77467103211724353</v>
      </c>
      <c r="AG9" s="126">
        <f t="shared" si="12"/>
        <v>0.56846952546743124</v>
      </c>
      <c r="AH9" s="126">
        <f t="shared" si="13"/>
        <v>0</v>
      </c>
      <c r="AI9" s="126">
        <f t="shared" si="14"/>
        <v>0.56495388338073316</v>
      </c>
      <c r="AJ9" s="126">
        <f t="shared" si="15"/>
        <v>0.97882590185973561</v>
      </c>
      <c r="AK9" s="126">
        <f t="shared" si="16"/>
        <v>0.67447373517940201</v>
      </c>
      <c r="AL9" s="126">
        <f t="shared" si="17"/>
        <v>0</v>
      </c>
      <c r="AM9" s="126">
        <f t="shared" si="18"/>
        <v>1.0574133995037225</v>
      </c>
      <c r="AN9" s="126">
        <f t="shared" si="19"/>
        <v>0</v>
      </c>
      <c r="AO9" s="126">
        <f t="shared" si="20"/>
        <v>0</v>
      </c>
      <c r="AQ9" s="129">
        <f t="shared" si="4"/>
        <v>0.79992828188338005</v>
      </c>
      <c r="AR9" s="129">
        <f t="shared" si="5"/>
        <v>0.568075117370892</v>
      </c>
      <c r="AS9" s="129">
        <f t="shared" si="6"/>
        <v>0.98958099932780641</v>
      </c>
      <c r="AT9" s="129">
        <f t="shared" si="7"/>
        <v>0.68615591397849462</v>
      </c>
    </row>
    <row r="10" spans="1:46" ht="17" customHeight="1" x14ac:dyDescent="0.35">
      <c r="A10" s="141" t="s">
        <v>9</v>
      </c>
      <c r="B10" s="147" t="s">
        <v>106</v>
      </c>
      <c r="C10" s="147"/>
      <c r="D10" s="149">
        <v>1980.5</v>
      </c>
      <c r="E10" s="151">
        <v>1373.5</v>
      </c>
      <c r="F10" s="151">
        <v>1653</v>
      </c>
      <c r="G10" s="151">
        <v>1399</v>
      </c>
      <c r="H10" s="149">
        <v>0</v>
      </c>
      <c r="I10" s="151">
        <v>0</v>
      </c>
      <c r="J10" s="149">
        <v>0</v>
      </c>
      <c r="K10" s="151">
        <v>0</v>
      </c>
      <c r="L10" s="151">
        <v>1116</v>
      </c>
      <c r="M10" s="151">
        <v>931.67</v>
      </c>
      <c r="N10" s="152">
        <v>1488</v>
      </c>
      <c r="O10" s="151">
        <v>1488</v>
      </c>
      <c r="P10" s="151">
        <v>0</v>
      </c>
      <c r="Q10" s="152">
        <v>0</v>
      </c>
      <c r="R10" s="151">
        <v>0</v>
      </c>
      <c r="S10" s="151">
        <v>0</v>
      </c>
      <c r="T10" s="149">
        <v>0</v>
      </c>
      <c r="U10" s="152">
        <v>0</v>
      </c>
      <c r="V10" s="152">
        <v>0</v>
      </c>
      <c r="W10" s="152">
        <v>0</v>
      </c>
      <c r="X10" s="152">
        <v>717</v>
      </c>
      <c r="Y10" s="125">
        <f t="shared" si="0"/>
        <v>3.2150209205020923</v>
      </c>
      <c r="Z10" s="125">
        <f t="shared" si="1"/>
        <v>4.0264993026499303</v>
      </c>
      <c r="AA10" s="125">
        <f t="shared" si="2"/>
        <v>0</v>
      </c>
      <c r="AB10" s="125">
        <f t="shared" si="3"/>
        <v>0</v>
      </c>
      <c r="AC10" s="125">
        <f t="shared" si="8"/>
        <v>0</v>
      </c>
      <c r="AD10" s="127">
        <f t="shared" si="9"/>
        <v>0</v>
      </c>
      <c r="AE10" s="135">
        <f t="shared" si="10"/>
        <v>7.2415202231520226</v>
      </c>
      <c r="AF10" s="126">
        <f t="shared" si="11"/>
        <v>0.69351173945973243</v>
      </c>
      <c r="AG10" s="126">
        <f t="shared" si="12"/>
        <v>0.84633998790078646</v>
      </c>
      <c r="AH10" s="126">
        <f t="shared" si="13"/>
        <v>0</v>
      </c>
      <c r="AI10" s="126">
        <f t="shared" si="14"/>
        <v>0</v>
      </c>
      <c r="AJ10" s="126">
        <f t="shared" si="15"/>
        <v>0.83482974910394259</v>
      </c>
      <c r="AK10" s="126">
        <f t="shared" si="16"/>
        <v>1</v>
      </c>
      <c r="AL10" s="126">
        <f t="shared" si="17"/>
        <v>0</v>
      </c>
      <c r="AM10" s="126">
        <f t="shared" si="18"/>
        <v>0</v>
      </c>
      <c r="AN10" s="126">
        <f t="shared" si="19"/>
        <v>0</v>
      </c>
      <c r="AO10" s="126">
        <f t="shared" si="20"/>
        <v>0</v>
      </c>
      <c r="AQ10" s="129">
        <f t="shared" si="4"/>
        <v>0.69351173945973243</v>
      </c>
      <c r="AR10" s="129">
        <f t="shared" si="5"/>
        <v>0.84633998790078646</v>
      </c>
      <c r="AS10" s="129">
        <f t="shared" si="6"/>
        <v>0.83482974910394259</v>
      </c>
      <c r="AT10" s="129">
        <f t="shared" si="7"/>
        <v>1</v>
      </c>
    </row>
    <row r="11" spans="1:46" ht="17" customHeight="1" x14ac:dyDescent="0.35">
      <c r="A11" s="141" t="s">
        <v>10</v>
      </c>
      <c r="B11" s="147" t="s">
        <v>116</v>
      </c>
      <c r="C11" s="147"/>
      <c r="D11" s="149">
        <v>1247.5</v>
      </c>
      <c r="E11" s="151">
        <v>864.5</v>
      </c>
      <c r="F11" s="151">
        <v>376.5</v>
      </c>
      <c r="G11" s="151">
        <v>233</v>
      </c>
      <c r="H11" s="149">
        <v>0</v>
      </c>
      <c r="I11" s="151">
        <v>0</v>
      </c>
      <c r="J11" s="149">
        <v>0</v>
      </c>
      <c r="K11" s="151">
        <v>0</v>
      </c>
      <c r="L11" s="151">
        <v>744</v>
      </c>
      <c r="M11" s="151">
        <v>744.5</v>
      </c>
      <c r="N11" s="152">
        <v>372</v>
      </c>
      <c r="O11" s="151">
        <v>325</v>
      </c>
      <c r="P11" s="151">
        <v>0</v>
      </c>
      <c r="Q11" s="152">
        <v>0</v>
      </c>
      <c r="R11" s="151">
        <v>0</v>
      </c>
      <c r="S11" s="151">
        <v>0</v>
      </c>
      <c r="T11" s="149">
        <v>0</v>
      </c>
      <c r="U11" s="152">
        <v>0</v>
      </c>
      <c r="V11" s="152">
        <v>0</v>
      </c>
      <c r="W11" s="152">
        <v>0</v>
      </c>
      <c r="X11" s="152">
        <v>212</v>
      </c>
      <c r="Y11" s="125">
        <f t="shared" si="0"/>
        <v>7.5896226415094343</v>
      </c>
      <c r="Z11" s="125">
        <f t="shared" si="1"/>
        <v>2.6320754716981134</v>
      </c>
      <c r="AA11" s="125">
        <f t="shared" si="2"/>
        <v>0</v>
      </c>
      <c r="AB11" s="125">
        <f t="shared" si="3"/>
        <v>0</v>
      </c>
      <c r="AC11" s="125">
        <f t="shared" si="8"/>
        <v>0</v>
      </c>
      <c r="AD11" s="127">
        <f t="shared" si="9"/>
        <v>0</v>
      </c>
      <c r="AE11" s="135">
        <f t="shared" si="10"/>
        <v>10.221698113207548</v>
      </c>
      <c r="AF11" s="126">
        <f t="shared" si="11"/>
        <v>0.69298597194388778</v>
      </c>
      <c r="AG11" s="126">
        <f t="shared" si="12"/>
        <v>0.61885790172642763</v>
      </c>
      <c r="AH11" s="126">
        <f t="shared" si="13"/>
        <v>0</v>
      </c>
      <c r="AI11" s="126">
        <f t="shared" si="14"/>
        <v>0</v>
      </c>
      <c r="AJ11" s="126">
        <f t="shared" si="15"/>
        <v>1.0006720430107527</v>
      </c>
      <c r="AK11" s="126">
        <f t="shared" si="16"/>
        <v>0.87365591397849462</v>
      </c>
      <c r="AL11" s="126">
        <f t="shared" si="17"/>
        <v>0</v>
      </c>
      <c r="AM11" s="126">
        <f t="shared" si="18"/>
        <v>0</v>
      </c>
      <c r="AN11" s="126">
        <f t="shared" si="19"/>
        <v>0</v>
      </c>
      <c r="AO11" s="126">
        <f t="shared" si="20"/>
        <v>0</v>
      </c>
      <c r="AQ11" s="129">
        <f t="shared" si="4"/>
        <v>0.69298597194388778</v>
      </c>
      <c r="AR11" s="129">
        <f t="shared" si="5"/>
        <v>0.61885790172642763</v>
      </c>
      <c r="AS11" s="129">
        <f t="shared" si="6"/>
        <v>1.0006720430107527</v>
      </c>
      <c r="AT11" s="129">
        <f t="shared" si="7"/>
        <v>0.87365591397849462</v>
      </c>
    </row>
    <row r="12" spans="1:46" ht="17" customHeight="1" x14ac:dyDescent="0.35">
      <c r="A12" s="141" t="s">
        <v>43</v>
      </c>
      <c r="B12" s="147" t="s">
        <v>109</v>
      </c>
      <c r="C12" s="147"/>
      <c r="D12" s="149">
        <v>1783.5</v>
      </c>
      <c r="E12" s="151">
        <v>1515.25</v>
      </c>
      <c r="F12" s="151">
        <v>1743.1407984387267</v>
      </c>
      <c r="G12" s="151">
        <v>1383</v>
      </c>
      <c r="H12" s="149">
        <v>0</v>
      </c>
      <c r="I12" s="151">
        <v>24.5</v>
      </c>
      <c r="J12" s="149">
        <v>225.85920156127321</v>
      </c>
      <c r="K12" s="154">
        <v>95.5</v>
      </c>
      <c r="L12" s="151">
        <v>1116</v>
      </c>
      <c r="M12" s="151">
        <v>1041.42</v>
      </c>
      <c r="N12" s="152">
        <v>1009.7163444184162</v>
      </c>
      <c r="O12" s="151">
        <v>1236</v>
      </c>
      <c r="P12" s="151">
        <v>0</v>
      </c>
      <c r="Q12" s="152">
        <v>0</v>
      </c>
      <c r="R12" s="151">
        <v>106.2836555815839</v>
      </c>
      <c r="S12" s="151">
        <v>0</v>
      </c>
      <c r="T12" s="149">
        <v>128.57</v>
      </c>
      <c r="U12" s="152">
        <v>150</v>
      </c>
      <c r="V12" s="152">
        <v>0</v>
      </c>
      <c r="W12" s="152">
        <v>0</v>
      </c>
      <c r="X12" s="152">
        <v>768</v>
      </c>
      <c r="Y12" s="125">
        <f t="shared" si="0"/>
        <v>3.3289973958333334</v>
      </c>
      <c r="Z12" s="125">
        <f t="shared" si="1"/>
        <v>3.41015625</v>
      </c>
      <c r="AA12" s="125">
        <f t="shared" si="2"/>
        <v>3.1901041666666664E-2</v>
      </c>
      <c r="AB12" s="125">
        <f t="shared" si="3"/>
        <v>0.12434895833333333</v>
      </c>
      <c r="AC12" s="125">
        <f t="shared" si="8"/>
        <v>0.1953125</v>
      </c>
      <c r="AD12" s="127">
        <f t="shared" si="9"/>
        <v>0</v>
      </c>
      <c r="AE12" s="135">
        <f t="shared" si="10"/>
        <v>7.0907161458333334</v>
      </c>
      <c r="AF12" s="126">
        <f t="shared" si="11"/>
        <v>0.84959349593495936</v>
      </c>
      <c r="AG12" s="126">
        <f t="shared" si="12"/>
        <v>0.79339546251152349</v>
      </c>
      <c r="AH12" s="126">
        <f t="shared" si="13"/>
        <v>0</v>
      </c>
      <c r="AI12" s="126">
        <f t="shared" si="14"/>
        <v>0.42282979546481686</v>
      </c>
      <c r="AJ12" s="126">
        <f t="shared" si="15"/>
        <v>0.93317204301075274</v>
      </c>
      <c r="AK12" s="126">
        <f t="shared" si="16"/>
        <v>1.2241061629163985</v>
      </c>
      <c r="AL12" s="126">
        <f t="shared" si="17"/>
        <v>0</v>
      </c>
      <c r="AM12" s="126">
        <f t="shared" si="18"/>
        <v>0</v>
      </c>
      <c r="AN12" s="126">
        <f t="shared" si="19"/>
        <v>1.1666796297736641</v>
      </c>
      <c r="AO12" s="126">
        <f t="shared" si="20"/>
        <v>0</v>
      </c>
      <c r="AQ12" s="129">
        <f t="shared" si="4"/>
        <v>0.86333052985702274</v>
      </c>
      <c r="AR12" s="129">
        <f t="shared" si="5"/>
        <v>0.75088877602844084</v>
      </c>
      <c r="AS12" s="129">
        <f t="shared" si="6"/>
        <v>0.93317204301075274</v>
      </c>
      <c r="AT12" s="129">
        <f t="shared" si="7"/>
        <v>1.10752688172043</v>
      </c>
    </row>
    <row r="13" spans="1:46" ht="17" customHeight="1" x14ac:dyDescent="0.35">
      <c r="A13" s="141" t="s">
        <v>11</v>
      </c>
      <c r="B13" s="147" t="s">
        <v>117</v>
      </c>
      <c r="C13" s="147"/>
      <c r="D13" s="149">
        <v>1631.83</v>
      </c>
      <c r="E13" s="151">
        <v>1291.25</v>
      </c>
      <c r="F13" s="151">
        <v>1490.9685767740211</v>
      </c>
      <c r="G13" s="151">
        <v>1280.5</v>
      </c>
      <c r="H13" s="149">
        <v>0</v>
      </c>
      <c r="I13" s="151">
        <v>24</v>
      </c>
      <c r="J13" s="149">
        <v>127.53142322597888</v>
      </c>
      <c r="K13" s="154">
        <v>24</v>
      </c>
      <c r="L13" s="151">
        <v>1116</v>
      </c>
      <c r="M13" s="151">
        <v>1199.42</v>
      </c>
      <c r="N13" s="152">
        <v>1057.1577075925538</v>
      </c>
      <c r="O13" s="151">
        <v>1128</v>
      </c>
      <c r="P13" s="151">
        <v>0</v>
      </c>
      <c r="Q13" s="152">
        <v>0</v>
      </c>
      <c r="R13" s="151">
        <v>58.842292407446124</v>
      </c>
      <c r="S13" s="151">
        <v>0</v>
      </c>
      <c r="T13" s="149">
        <v>0</v>
      </c>
      <c r="U13" s="152">
        <v>0</v>
      </c>
      <c r="V13" s="152">
        <v>0</v>
      </c>
      <c r="W13" s="152">
        <v>0</v>
      </c>
      <c r="X13" s="152">
        <v>603</v>
      </c>
      <c r="Y13" s="125">
        <f t="shared" si="0"/>
        <v>4.1304643449419567</v>
      </c>
      <c r="Z13" s="125">
        <f t="shared" si="1"/>
        <v>3.9941956882255392</v>
      </c>
      <c r="AA13" s="125">
        <f t="shared" si="2"/>
        <v>3.9800995024875621E-2</v>
      </c>
      <c r="AB13" s="125">
        <f t="shared" si="3"/>
        <v>3.9800995024875621E-2</v>
      </c>
      <c r="AC13" s="125">
        <f t="shared" si="8"/>
        <v>0</v>
      </c>
      <c r="AD13" s="127">
        <f t="shared" si="9"/>
        <v>0</v>
      </c>
      <c r="AE13" s="135">
        <f t="shared" si="10"/>
        <v>8.2042620232172485</v>
      </c>
      <c r="AF13" s="126">
        <f t="shared" si="11"/>
        <v>0.79128953383624523</v>
      </c>
      <c r="AG13" s="126">
        <f t="shared" si="12"/>
        <v>0.85883768440686536</v>
      </c>
      <c r="AH13" s="126">
        <f t="shared" si="13"/>
        <v>0</v>
      </c>
      <c r="AI13" s="126">
        <f t="shared" si="14"/>
        <v>0.18818891370382718</v>
      </c>
      <c r="AJ13" s="126">
        <f t="shared" si="15"/>
        <v>1.0747491039426524</v>
      </c>
      <c r="AK13" s="126">
        <f t="shared" si="16"/>
        <v>1.0670120379378154</v>
      </c>
      <c r="AL13" s="126">
        <f t="shared" si="17"/>
        <v>0</v>
      </c>
      <c r="AM13" s="126">
        <f t="shared" si="18"/>
        <v>0</v>
      </c>
      <c r="AN13" s="126">
        <f t="shared" si="19"/>
        <v>0</v>
      </c>
      <c r="AO13" s="126">
        <f t="shared" si="20"/>
        <v>0</v>
      </c>
      <c r="AQ13" s="129">
        <f t="shared" si="4"/>
        <v>0.80599694821151713</v>
      </c>
      <c r="AR13" s="129">
        <f t="shared" si="5"/>
        <v>0.80599320358356508</v>
      </c>
      <c r="AS13" s="129">
        <f t="shared" si="6"/>
        <v>1.0747491039426524</v>
      </c>
      <c r="AT13" s="129">
        <f t="shared" si="7"/>
        <v>1.010752688172043</v>
      </c>
    </row>
    <row r="14" spans="1:46" ht="17" customHeight="1" x14ac:dyDescent="0.35">
      <c r="A14" s="141" t="s">
        <v>12</v>
      </c>
      <c r="B14" s="147" t="s">
        <v>110</v>
      </c>
      <c r="C14" s="147"/>
      <c r="D14" s="149">
        <v>1521.91</v>
      </c>
      <c r="E14" s="151">
        <v>782</v>
      </c>
      <c r="F14" s="151">
        <v>971.25</v>
      </c>
      <c r="G14" s="151">
        <v>968</v>
      </c>
      <c r="H14" s="149">
        <v>115.09</v>
      </c>
      <c r="I14" s="151">
        <v>156</v>
      </c>
      <c r="J14" s="149">
        <v>0</v>
      </c>
      <c r="K14" s="151">
        <v>0</v>
      </c>
      <c r="L14" s="151">
        <v>1437.0137417692529</v>
      </c>
      <c r="M14" s="151">
        <v>934.5</v>
      </c>
      <c r="N14" s="152">
        <v>744</v>
      </c>
      <c r="O14" s="151">
        <v>887</v>
      </c>
      <c r="P14" s="151">
        <v>50.986258230747197</v>
      </c>
      <c r="Q14" s="152">
        <v>0</v>
      </c>
      <c r="R14" s="151">
        <v>0</v>
      </c>
      <c r="S14" s="151">
        <v>0</v>
      </c>
      <c r="T14" s="149">
        <v>0</v>
      </c>
      <c r="U14" s="152">
        <v>0</v>
      </c>
      <c r="V14" s="152">
        <v>0</v>
      </c>
      <c r="W14" s="152">
        <v>0</v>
      </c>
      <c r="X14" s="152">
        <v>388</v>
      </c>
      <c r="Y14" s="125">
        <f t="shared" si="0"/>
        <v>4.4239690721649483</v>
      </c>
      <c r="Z14" s="125">
        <f t="shared" si="1"/>
        <v>4.7809278350515463</v>
      </c>
      <c r="AA14" s="125">
        <f t="shared" si="2"/>
        <v>0.40206185567010311</v>
      </c>
      <c r="AB14" s="125">
        <f t="shared" si="3"/>
        <v>0</v>
      </c>
      <c r="AC14" s="125">
        <f t="shared" si="8"/>
        <v>0</v>
      </c>
      <c r="AD14" s="127">
        <f t="shared" si="9"/>
        <v>0</v>
      </c>
      <c r="AE14" s="135">
        <f t="shared" si="10"/>
        <v>9.6069587628865971</v>
      </c>
      <c r="AF14" s="126">
        <f t="shared" si="11"/>
        <v>0.51382801873961004</v>
      </c>
      <c r="AG14" s="126">
        <f t="shared" si="12"/>
        <v>0.99665379665379661</v>
      </c>
      <c r="AH14" s="126">
        <f t="shared" si="13"/>
        <v>1.3554609436093492</v>
      </c>
      <c r="AI14" s="126">
        <f t="shared" si="14"/>
        <v>0</v>
      </c>
      <c r="AJ14" s="126">
        <f t="shared" si="15"/>
        <v>0.65030693363408099</v>
      </c>
      <c r="AK14" s="126">
        <f t="shared" si="16"/>
        <v>1.1922043010752688</v>
      </c>
      <c r="AL14" s="126">
        <f t="shared" si="17"/>
        <v>0</v>
      </c>
      <c r="AM14" s="126">
        <f t="shared" si="18"/>
        <v>0</v>
      </c>
      <c r="AN14" s="126">
        <f t="shared" si="19"/>
        <v>0</v>
      </c>
      <c r="AO14" s="126">
        <f t="shared" si="20"/>
        <v>0</v>
      </c>
      <c r="AQ14" s="129">
        <f t="shared" si="4"/>
        <v>0.57299938912645088</v>
      </c>
      <c r="AR14" s="129">
        <f t="shared" si="5"/>
        <v>0.99665379665379661</v>
      </c>
      <c r="AS14" s="129">
        <f t="shared" si="6"/>
        <v>0.62802419354838712</v>
      </c>
      <c r="AT14" s="129">
        <f t="shared" si="7"/>
        <v>1.1922043010752688</v>
      </c>
    </row>
    <row r="15" spans="1:46" ht="17" customHeight="1" x14ac:dyDescent="0.35">
      <c r="A15" s="141" t="s">
        <v>13</v>
      </c>
      <c r="B15" s="147" t="s">
        <v>111</v>
      </c>
      <c r="C15" s="147"/>
      <c r="D15" s="149">
        <v>7654.25</v>
      </c>
      <c r="E15" s="151">
        <v>5735.62</v>
      </c>
      <c r="F15" s="151">
        <v>1117.5</v>
      </c>
      <c r="G15" s="151">
        <v>776.75</v>
      </c>
      <c r="H15" s="149">
        <v>0</v>
      </c>
      <c r="I15" s="151">
        <v>0</v>
      </c>
      <c r="J15" s="149">
        <v>0</v>
      </c>
      <c r="K15" s="151">
        <v>0</v>
      </c>
      <c r="L15" s="151">
        <v>6927.5</v>
      </c>
      <c r="M15" s="151">
        <v>5837.83</v>
      </c>
      <c r="N15" s="152">
        <v>1116</v>
      </c>
      <c r="O15" s="151">
        <v>696</v>
      </c>
      <c r="P15" s="151">
        <v>0</v>
      </c>
      <c r="Q15" s="152">
        <v>0</v>
      </c>
      <c r="R15" s="151">
        <v>0</v>
      </c>
      <c r="S15" s="151">
        <v>0</v>
      </c>
      <c r="T15" s="149">
        <v>0</v>
      </c>
      <c r="U15" s="152">
        <v>0</v>
      </c>
      <c r="V15" s="152">
        <v>0</v>
      </c>
      <c r="W15" s="152">
        <v>0</v>
      </c>
      <c r="X15" s="152">
        <v>398</v>
      </c>
      <c r="Y15" s="125">
        <f t="shared" si="0"/>
        <v>29.079020100502515</v>
      </c>
      <c r="Z15" s="125">
        <f t="shared" si="1"/>
        <v>3.7003768844221105</v>
      </c>
      <c r="AA15" s="125">
        <f t="shared" si="2"/>
        <v>0</v>
      </c>
      <c r="AB15" s="125">
        <f t="shared" si="3"/>
        <v>0</v>
      </c>
      <c r="AC15" s="125">
        <f t="shared" si="8"/>
        <v>0</v>
      </c>
      <c r="AD15" s="127">
        <f t="shared" si="9"/>
        <v>0</v>
      </c>
      <c r="AE15" s="135">
        <f t="shared" si="10"/>
        <v>32.779396984924624</v>
      </c>
      <c r="AF15" s="126">
        <f t="shared" si="11"/>
        <v>0.74933794950517685</v>
      </c>
      <c r="AG15" s="126">
        <f t="shared" si="12"/>
        <v>0.69507829977628632</v>
      </c>
      <c r="AH15" s="126">
        <f t="shared" si="13"/>
        <v>0</v>
      </c>
      <c r="AI15" s="126">
        <f t="shared" si="14"/>
        <v>0</v>
      </c>
      <c r="AJ15" s="126">
        <f t="shared" si="15"/>
        <v>0.84270371706964997</v>
      </c>
      <c r="AK15" s="126">
        <f t="shared" si="16"/>
        <v>0.62365591397849462</v>
      </c>
      <c r="AL15" s="126">
        <f t="shared" si="17"/>
        <v>0</v>
      </c>
      <c r="AM15" s="126">
        <f t="shared" si="18"/>
        <v>0</v>
      </c>
      <c r="AN15" s="126">
        <f t="shared" si="19"/>
        <v>0</v>
      </c>
      <c r="AO15" s="126">
        <f t="shared" si="20"/>
        <v>0</v>
      </c>
      <c r="AQ15" s="129">
        <f t="shared" si="4"/>
        <v>0.74933794950517685</v>
      </c>
      <c r="AR15" s="129">
        <f t="shared" si="5"/>
        <v>0.69507829977628632</v>
      </c>
      <c r="AS15" s="129">
        <f t="shared" si="6"/>
        <v>0.84270371706964997</v>
      </c>
      <c r="AT15" s="129">
        <f t="shared" si="7"/>
        <v>0.62365591397849462</v>
      </c>
    </row>
    <row r="16" spans="1:46" ht="17" customHeight="1" x14ac:dyDescent="0.35">
      <c r="A16" s="141" t="s">
        <v>115</v>
      </c>
      <c r="B16" s="147" t="s">
        <v>120</v>
      </c>
      <c r="C16" s="147"/>
      <c r="D16" s="149">
        <v>6386</v>
      </c>
      <c r="E16" s="151">
        <v>4868.75</v>
      </c>
      <c r="F16" s="151">
        <v>4891</v>
      </c>
      <c r="G16" s="151">
        <v>2948.5</v>
      </c>
      <c r="H16" s="149">
        <v>0</v>
      </c>
      <c r="I16" s="151">
        <v>0</v>
      </c>
      <c r="J16" s="149">
        <v>0</v>
      </c>
      <c r="K16" s="151">
        <v>0</v>
      </c>
      <c r="L16" s="151">
        <v>4836</v>
      </c>
      <c r="M16" s="151">
        <v>3761</v>
      </c>
      <c r="N16" s="152">
        <v>1116</v>
      </c>
      <c r="O16" s="151">
        <v>906</v>
      </c>
      <c r="P16" s="151">
        <v>0</v>
      </c>
      <c r="Q16" s="152">
        <v>0</v>
      </c>
      <c r="R16" s="151">
        <v>0</v>
      </c>
      <c r="S16" s="151">
        <v>0</v>
      </c>
      <c r="T16" s="149">
        <v>0</v>
      </c>
      <c r="U16" s="152">
        <v>0</v>
      </c>
      <c r="V16" s="152">
        <v>0</v>
      </c>
      <c r="W16" s="152">
        <v>0</v>
      </c>
      <c r="X16" s="152">
        <v>1350</v>
      </c>
      <c r="Y16" s="125">
        <f t="shared" si="0"/>
        <v>6.3924074074074078</v>
      </c>
      <c r="Z16" s="125">
        <f t="shared" si="1"/>
        <v>2.855185185185185</v>
      </c>
      <c r="AA16" s="125">
        <f t="shared" si="2"/>
        <v>0</v>
      </c>
      <c r="AB16" s="125">
        <f t="shared" si="3"/>
        <v>0</v>
      </c>
      <c r="AC16" s="125">
        <f t="shared" si="8"/>
        <v>0</v>
      </c>
      <c r="AD16" s="127">
        <f t="shared" si="9"/>
        <v>0</v>
      </c>
      <c r="AE16" s="135">
        <f t="shared" si="10"/>
        <v>9.2475925925925928</v>
      </c>
      <c r="AF16" s="126">
        <f t="shared" si="11"/>
        <v>0.76240995928593802</v>
      </c>
      <c r="AG16" s="126">
        <f t="shared" si="12"/>
        <v>0.60284195461050905</v>
      </c>
      <c r="AH16" s="126">
        <f t="shared" si="13"/>
        <v>0</v>
      </c>
      <c r="AI16" s="126">
        <f t="shared" si="14"/>
        <v>0</v>
      </c>
      <c r="AJ16" s="126">
        <f t="shared" si="15"/>
        <v>0.77770885028949543</v>
      </c>
      <c r="AK16" s="126">
        <f t="shared" si="16"/>
        <v>0.81182795698924726</v>
      </c>
      <c r="AL16" s="126">
        <f t="shared" si="17"/>
        <v>0</v>
      </c>
      <c r="AM16" s="126">
        <f t="shared" si="18"/>
        <v>0</v>
      </c>
      <c r="AN16" s="126">
        <f t="shared" si="19"/>
        <v>0</v>
      </c>
      <c r="AO16" s="126">
        <f t="shared" si="20"/>
        <v>0</v>
      </c>
      <c r="AQ16" s="129">
        <f t="shared" si="4"/>
        <v>0.76240995928593802</v>
      </c>
      <c r="AR16" s="129">
        <f t="shared" si="5"/>
        <v>0.60284195461050905</v>
      </c>
      <c r="AS16" s="129">
        <f t="shared" si="6"/>
        <v>0.77770885028949543</v>
      </c>
      <c r="AT16" s="129">
        <f t="shared" si="7"/>
        <v>0.81182795698924726</v>
      </c>
    </row>
    <row r="17" spans="1:46" ht="17" customHeight="1" x14ac:dyDescent="0.35">
      <c r="A17" s="141" t="s">
        <v>14</v>
      </c>
      <c r="B17" s="147" t="s">
        <v>117</v>
      </c>
      <c r="C17" s="147"/>
      <c r="D17" s="149">
        <v>3593.29</v>
      </c>
      <c r="E17" s="151">
        <v>2389.17</v>
      </c>
      <c r="F17" s="151">
        <v>1966.9685767740211</v>
      </c>
      <c r="G17" s="151">
        <v>1327.5</v>
      </c>
      <c r="H17" s="149">
        <v>163.71</v>
      </c>
      <c r="I17" s="151">
        <v>243</v>
      </c>
      <c r="J17" s="149">
        <v>127.53142322597888</v>
      </c>
      <c r="K17" s="154">
        <v>48</v>
      </c>
      <c r="L17" s="151">
        <v>2535.2096453915738</v>
      </c>
      <c r="M17" s="151">
        <v>2240.5</v>
      </c>
      <c r="N17" s="152">
        <v>1444.1028517974075</v>
      </c>
      <c r="O17" s="151">
        <v>1206</v>
      </c>
      <c r="P17" s="151">
        <v>68.790354608426242</v>
      </c>
      <c r="Q17" s="152">
        <v>12</v>
      </c>
      <c r="R17" s="151">
        <v>31.897148202592561</v>
      </c>
      <c r="S17" s="151">
        <v>12</v>
      </c>
      <c r="T17" s="149">
        <v>0</v>
      </c>
      <c r="U17" s="152">
        <v>0</v>
      </c>
      <c r="V17" s="152">
        <v>0</v>
      </c>
      <c r="W17" s="152">
        <v>0</v>
      </c>
      <c r="X17" s="152">
        <v>616</v>
      </c>
      <c r="Y17" s="125">
        <f t="shared" si="0"/>
        <v>7.5156980519480516</v>
      </c>
      <c r="Z17" s="125">
        <f t="shared" si="1"/>
        <v>4.1128246753246751</v>
      </c>
      <c r="AA17" s="125">
        <f t="shared" si="2"/>
        <v>0.41396103896103897</v>
      </c>
      <c r="AB17" s="125">
        <f t="shared" si="3"/>
        <v>9.7402597402597407E-2</v>
      </c>
      <c r="AC17" s="125">
        <f t="shared" si="8"/>
        <v>0</v>
      </c>
      <c r="AD17" s="127">
        <f t="shared" si="9"/>
        <v>0</v>
      </c>
      <c r="AE17" s="135">
        <f t="shared" si="10"/>
        <v>12.139886363636364</v>
      </c>
      <c r="AF17" s="126">
        <f t="shared" si="11"/>
        <v>0.66489762863559587</v>
      </c>
      <c r="AG17" s="126">
        <f t="shared" si="12"/>
        <v>0.67489639421550984</v>
      </c>
      <c r="AH17" s="126">
        <f t="shared" si="13"/>
        <v>1.4843320505772402</v>
      </c>
      <c r="AI17" s="126">
        <f t="shared" si="14"/>
        <v>0.37637782740765435</v>
      </c>
      <c r="AJ17" s="126">
        <f t="shared" si="15"/>
        <v>0.88375334326796684</v>
      </c>
      <c r="AK17" s="126">
        <f t="shared" si="16"/>
        <v>0.83512057226322067</v>
      </c>
      <c r="AL17" s="126">
        <f t="shared" si="17"/>
        <v>5.7325295507021865</v>
      </c>
      <c r="AM17" s="126">
        <f t="shared" si="18"/>
        <v>0.37620918095194023</v>
      </c>
      <c r="AN17" s="126">
        <f t="shared" si="19"/>
        <v>0</v>
      </c>
      <c r="AO17" s="126">
        <f t="shared" si="20"/>
        <v>0</v>
      </c>
      <c r="AQ17" s="129">
        <f t="shared" si="4"/>
        <v>0.70060420548309821</v>
      </c>
      <c r="AR17" s="129">
        <f t="shared" si="5"/>
        <v>0.65671998090236339</v>
      </c>
      <c r="AS17" s="129">
        <f t="shared" si="6"/>
        <v>0.86501536098310294</v>
      </c>
      <c r="AT17" s="129">
        <f t="shared" si="7"/>
        <v>0.82520325203252032</v>
      </c>
    </row>
    <row r="18" spans="1:46" ht="17" customHeight="1" x14ac:dyDescent="0.35">
      <c r="A18" s="141" t="s">
        <v>15</v>
      </c>
      <c r="B18" s="147" t="s">
        <v>117</v>
      </c>
      <c r="C18" s="147"/>
      <c r="D18" s="149">
        <v>1029.44</v>
      </c>
      <c r="E18" s="151">
        <v>817.33</v>
      </c>
      <c r="F18" s="151">
        <v>660.82751469686582</v>
      </c>
      <c r="G18" s="151">
        <v>666.75</v>
      </c>
      <c r="H18" s="149">
        <v>151.56</v>
      </c>
      <c r="I18" s="151">
        <v>30</v>
      </c>
      <c r="J18" s="149">
        <v>115.17248530313412</v>
      </c>
      <c r="K18" s="154">
        <v>30</v>
      </c>
      <c r="L18" s="151">
        <v>736.13357142857137</v>
      </c>
      <c r="M18" s="151">
        <v>776.25</v>
      </c>
      <c r="N18" s="152">
        <v>693.10105673170551</v>
      </c>
      <c r="O18" s="151">
        <v>672</v>
      </c>
      <c r="P18" s="151">
        <v>7.8664285714285995</v>
      </c>
      <c r="Q18" s="152">
        <v>0</v>
      </c>
      <c r="R18" s="151">
        <v>50.898943268294431</v>
      </c>
      <c r="S18" s="151">
        <v>0</v>
      </c>
      <c r="T18" s="149">
        <v>0</v>
      </c>
      <c r="U18" s="152">
        <v>0</v>
      </c>
      <c r="V18" s="152">
        <v>0</v>
      </c>
      <c r="W18" s="152">
        <v>0</v>
      </c>
      <c r="X18" s="152">
        <v>385</v>
      </c>
      <c r="Y18" s="125">
        <f t="shared" si="0"/>
        <v>4.1391688311688313</v>
      </c>
      <c r="Z18" s="125">
        <f t="shared" si="1"/>
        <v>3.4772727272727271</v>
      </c>
      <c r="AA18" s="125">
        <f t="shared" si="2"/>
        <v>7.792207792207792E-2</v>
      </c>
      <c r="AB18" s="125">
        <f t="shared" si="3"/>
        <v>7.792207792207792E-2</v>
      </c>
      <c r="AC18" s="125">
        <f t="shared" si="8"/>
        <v>0</v>
      </c>
      <c r="AD18" s="127">
        <f t="shared" si="9"/>
        <v>0</v>
      </c>
      <c r="AE18" s="135">
        <f t="shared" si="10"/>
        <v>7.7722857142857134</v>
      </c>
      <c r="AF18" s="128">
        <f t="shared" si="11"/>
        <v>0.79395593720857938</v>
      </c>
      <c r="AG18" s="126">
        <f t="shared" si="12"/>
        <v>1.0089622256510475</v>
      </c>
      <c r="AH18" s="126">
        <f t="shared" si="13"/>
        <v>0.19794140934283452</v>
      </c>
      <c r="AI18" s="126">
        <f t="shared" si="14"/>
        <v>0.2604788801860094</v>
      </c>
      <c r="AJ18" s="128">
        <f t="shared" si="15"/>
        <v>1.0544961269645359</v>
      </c>
      <c r="AK18" s="155">
        <f t="shared" si="16"/>
        <v>0.96955558424451571</v>
      </c>
      <c r="AL18" s="126">
        <f t="shared" si="17"/>
        <v>0</v>
      </c>
      <c r="AM18" s="126">
        <f t="shared" si="18"/>
        <v>0</v>
      </c>
      <c r="AN18" s="126">
        <f t="shared" si="19"/>
        <v>0</v>
      </c>
      <c r="AO18" s="126">
        <f t="shared" si="20"/>
        <v>0</v>
      </c>
      <c r="AQ18" s="129">
        <f t="shared" si="4"/>
        <v>0.71746824724809488</v>
      </c>
      <c r="AR18" s="129">
        <f t="shared" si="5"/>
        <v>0.89787371134020622</v>
      </c>
      <c r="AS18" s="129">
        <f t="shared" si="6"/>
        <v>1.0433467741935485</v>
      </c>
      <c r="AT18" s="129">
        <f t="shared" si="7"/>
        <v>0.90322580645161288</v>
      </c>
    </row>
    <row r="19" spans="1:46" ht="17" customHeight="1" x14ac:dyDescent="0.35">
      <c r="A19" s="141" t="s">
        <v>16</v>
      </c>
      <c r="B19" s="147" t="s">
        <v>106</v>
      </c>
      <c r="C19" s="147"/>
      <c r="D19" s="149">
        <v>2063.5</v>
      </c>
      <c r="E19" s="151">
        <v>1594.25</v>
      </c>
      <c r="F19" s="151">
        <v>1530</v>
      </c>
      <c r="G19" s="151">
        <v>1029.5</v>
      </c>
      <c r="H19" s="149">
        <v>0</v>
      </c>
      <c r="I19" s="151">
        <v>0</v>
      </c>
      <c r="J19" s="149">
        <v>0</v>
      </c>
      <c r="K19" s="151">
        <v>0</v>
      </c>
      <c r="L19" s="151">
        <v>1116</v>
      </c>
      <c r="M19" s="151">
        <v>1198.08</v>
      </c>
      <c r="N19" s="152">
        <v>1488</v>
      </c>
      <c r="O19" s="151">
        <v>1200</v>
      </c>
      <c r="P19" s="151">
        <v>0</v>
      </c>
      <c r="Q19" s="152">
        <v>0</v>
      </c>
      <c r="R19" s="151">
        <v>0</v>
      </c>
      <c r="S19" s="151">
        <v>0</v>
      </c>
      <c r="T19" s="149">
        <v>0</v>
      </c>
      <c r="U19" s="152">
        <v>0</v>
      </c>
      <c r="V19" s="152">
        <v>0</v>
      </c>
      <c r="W19" s="152">
        <v>0</v>
      </c>
      <c r="X19" s="152">
        <v>753</v>
      </c>
      <c r="Y19" s="125">
        <f t="shared" si="0"/>
        <v>3.7082735723771578</v>
      </c>
      <c r="Z19" s="125">
        <f t="shared" si="1"/>
        <v>2.9608233731739708</v>
      </c>
      <c r="AA19" s="125">
        <f t="shared" si="2"/>
        <v>0</v>
      </c>
      <c r="AB19" s="125">
        <f t="shared" si="3"/>
        <v>0</v>
      </c>
      <c r="AC19" s="125">
        <f t="shared" si="8"/>
        <v>0</v>
      </c>
      <c r="AD19" s="127">
        <f t="shared" si="9"/>
        <v>0</v>
      </c>
      <c r="AE19" s="135">
        <f t="shared" si="10"/>
        <v>6.6690969455511286</v>
      </c>
      <c r="AF19" s="128">
        <f t="shared" si="11"/>
        <v>0.77259510540344078</v>
      </c>
      <c r="AG19" s="126">
        <f t="shared" si="12"/>
        <v>0.6728758169934641</v>
      </c>
      <c r="AH19" s="126">
        <f t="shared" si="13"/>
        <v>0</v>
      </c>
      <c r="AI19" s="126">
        <f t="shared" si="14"/>
        <v>0</v>
      </c>
      <c r="AJ19" s="128">
        <f t="shared" si="15"/>
        <v>1.0735483870967741</v>
      </c>
      <c r="AK19" s="155">
        <f t="shared" si="16"/>
        <v>0.80645161290322576</v>
      </c>
      <c r="AL19" s="126">
        <f t="shared" si="17"/>
        <v>0</v>
      </c>
      <c r="AM19" s="126">
        <f t="shared" si="18"/>
        <v>0</v>
      </c>
      <c r="AN19" s="126">
        <f t="shared" si="19"/>
        <v>0</v>
      </c>
      <c r="AO19" s="126">
        <f t="shared" si="20"/>
        <v>0</v>
      </c>
      <c r="AQ19" s="129">
        <f t="shared" si="4"/>
        <v>0.77259510540344078</v>
      </c>
      <c r="AR19" s="129">
        <f t="shared" si="5"/>
        <v>0.6728758169934641</v>
      </c>
      <c r="AS19" s="129">
        <f t="shared" si="6"/>
        <v>1.0735483870967741</v>
      </c>
      <c r="AT19" s="129">
        <f t="shared" si="7"/>
        <v>0.80645161290322576</v>
      </c>
    </row>
    <row r="20" spans="1:46" ht="17" customHeight="1" x14ac:dyDescent="0.35">
      <c r="A20" s="141" t="s">
        <v>17</v>
      </c>
      <c r="B20" s="147" t="s">
        <v>118</v>
      </c>
      <c r="C20" s="147"/>
      <c r="D20" s="149">
        <v>3052</v>
      </c>
      <c r="E20" s="151">
        <v>1768.17</v>
      </c>
      <c r="F20" s="151">
        <v>426</v>
      </c>
      <c r="G20" s="151">
        <v>178.5</v>
      </c>
      <c r="H20" s="149">
        <v>0</v>
      </c>
      <c r="I20" s="151">
        <v>0</v>
      </c>
      <c r="J20" s="149">
        <v>0</v>
      </c>
      <c r="K20" s="151">
        <v>0</v>
      </c>
      <c r="L20" s="151">
        <v>2232</v>
      </c>
      <c r="M20" s="151">
        <v>1438.42</v>
      </c>
      <c r="N20" s="152">
        <v>372</v>
      </c>
      <c r="O20" s="151">
        <v>276</v>
      </c>
      <c r="P20" s="151">
        <v>0</v>
      </c>
      <c r="Q20" s="152">
        <v>0</v>
      </c>
      <c r="R20" s="151">
        <v>0</v>
      </c>
      <c r="S20" s="151">
        <v>0</v>
      </c>
      <c r="T20" s="149">
        <v>0</v>
      </c>
      <c r="U20" s="152">
        <v>0</v>
      </c>
      <c r="V20" s="152">
        <v>0</v>
      </c>
      <c r="W20" s="152">
        <v>0</v>
      </c>
      <c r="X20" s="152">
        <v>356</v>
      </c>
      <c r="Y20" s="125">
        <f t="shared" si="0"/>
        <v>9.0072752808988774</v>
      </c>
      <c r="Z20" s="125">
        <f t="shared" si="1"/>
        <v>1.276685393258427</v>
      </c>
      <c r="AA20" s="125">
        <f t="shared" si="2"/>
        <v>0</v>
      </c>
      <c r="AB20" s="125">
        <f t="shared" si="3"/>
        <v>0</v>
      </c>
      <c r="AC20" s="125">
        <f t="shared" si="8"/>
        <v>0</v>
      </c>
      <c r="AD20" s="127">
        <f t="shared" si="9"/>
        <v>0</v>
      </c>
      <c r="AE20" s="135">
        <f t="shared" si="10"/>
        <v>10.283960674157305</v>
      </c>
      <c r="AF20" s="128">
        <f t="shared" si="11"/>
        <v>0.57934796854521631</v>
      </c>
      <c r="AG20" s="126">
        <f t="shared" si="12"/>
        <v>0.41901408450704225</v>
      </c>
      <c r="AH20" s="126">
        <f t="shared" si="13"/>
        <v>0</v>
      </c>
      <c r="AI20" s="126">
        <f t="shared" si="14"/>
        <v>0</v>
      </c>
      <c r="AJ20" s="128">
        <f t="shared" si="15"/>
        <v>0.64445340501792114</v>
      </c>
      <c r="AK20" s="155">
        <f t="shared" si="16"/>
        <v>0.74193548387096775</v>
      </c>
      <c r="AL20" s="126">
        <f t="shared" si="17"/>
        <v>0</v>
      </c>
      <c r="AM20" s="126">
        <f t="shared" si="18"/>
        <v>0</v>
      </c>
      <c r="AN20" s="126">
        <f t="shared" si="19"/>
        <v>0</v>
      </c>
      <c r="AO20" s="126">
        <f t="shared" si="20"/>
        <v>0</v>
      </c>
      <c r="AQ20" s="129">
        <f t="shared" si="4"/>
        <v>0.57934796854521631</v>
      </c>
      <c r="AR20" s="129">
        <f t="shared" si="5"/>
        <v>0.41901408450704225</v>
      </c>
      <c r="AS20" s="129">
        <f t="shared" si="6"/>
        <v>0.64445340501792114</v>
      </c>
      <c r="AT20" s="129">
        <f t="shared" si="7"/>
        <v>0.74193548387096775</v>
      </c>
    </row>
    <row r="21" spans="1:46" ht="17" customHeight="1" x14ac:dyDescent="0.35">
      <c r="A21" s="141" t="s">
        <v>18</v>
      </c>
      <c r="B21" s="147" t="s">
        <v>112</v>
      </c>
      <c r="C21" s="147"/>
      <c r="D21" s="149">
        <v>1473.3899999999999</v>
      </c>
      <c r="E21" s="151">
        <v>1231.8</v>
      </c>
      <c r="F21" s="151">
        <v>1495.1469353863017</v>
      </c>
      <c r="G21" s="151">
        <v>1166.5</v>
      </c>
      <c r="H21" s="149">
        <v>230.11</v>
      </c>
      <c r="I21" s="151">
        <v>120</v>
      </c>
      <c r="J21" s="149">
        <v>133.85306461369836</v>
      </c>
      <c r="K21" s="151">
        <v>0</v>
      </c>
      <c r="L21" s="151">
        <v>1014.9656632790593</v>
      </c>
      <c r="M21" s="151">
        <v>963</v>
      </c>
      <c r="N21" s="152">
        <v>1083.7816360422698</v>
      </c>
      <c r="O21" s="151">
        <v>831</v>
      </c>
      <c r="P21" s="151">
        <v>102.03433672094073</v>
      </c>
      <c r="Q21" s="152">
        <v>0</v>
      </c>
      <c r="R21" s="151">
        <v>32.21836395773019</v>
      </c>
      <c r="S21" s="151">
        <v>0</v>
      </c>
      <c r="T21" s="149">
        <v>0</v>
      </c>
      <c r="U21" s="152">
        <v>0</v>
      </c>
      <c r="V21" s="152">
        <v>0</v>
      </c>
      <c r="W21" s="152">
        <v>0</v>
      </c>
      <c r="X21" s="152">
        <v>552</v>
      </c>
      <c r="Y21" s="125">
        <f t="shared" si="0"/>
        <v>3.9760869565217396</v>
      </c>
      <c r="Z21" s="125">
        <f t="shared" si="1"/>
        <v>3.618659420289855</v>
      </c>
      <c r="AA21" s="125">
        <f t="shared" si="2"/>
        <v>0.21739130434782608</v>
      </c>
      <c r="AB21" s="125">
        <f t="shared" si="3"/>
        <v>0</v>
      </c>
      <c r="AC21" s="125">
        <f t="shared" ref="AC21:AC28" si="21">SUM(U21)/X21</f>
        <v>0</v>
      </c>
      <c r="AD21" s="127">
        <f t="shared" ref="AD21:AD28" si="22">SUM(W21)/X21</f>
        <v>0</v>
      </c>
      <c r="AE21" s="135">
        <f t="shared" ref="AE21:AE28" si="23">SUM(Y21:AD21)</f>
        <v>7.8121376811594203</v>
      </c>
      <c r="AF21" s="128">
        <f t="shared" si="11"/>
        <v>0.83603119337039078</v>
      </c>
      <c r="AG21" s="126">
        <f t="shared" si="12"/>
        <v>0.78019087782740959</v>
      </c>
      <c r="AH21" s="126">
        <f t="shared" si="13"/>
        <v>0.52148972230672286</v>
      </c>
      <c r="AI21" s="126">
        <f t="shared" si="14"/>
        <v>0</v>
      </c>
      <c r="AJ21" s="128">
        <f t="shared" si="15"/>
        <v>0.94880057014818286</v>
      </c>
      <c r="AK21" s="155">
        <f t="shared" si="16"/>
        <v>0.76675962423078847</v>
      </c>
      <c r="AL21" s="126">
        <f t="shared" si="17"/>
        <v>0</v>
      </c>
      <c r="AM21" s="126">
        <f t="shared" si="18"/>
        <v>0</v>
      </c>
      <c r="AN21" s="126">
        <f t="shared" si="19"/>
        <v>0</v>
      </c>
      <c r="AO21" s="126">
        <f t="shared" si="20"/>
        <v>0</v>
      </c>
      <c r="AQ21" s="129">
        <f t="shared" si="4"/>
        <v>0.79354270619313172</v>
      </c>
      <c r="AR21" s="129">
        <f t="shared" si="5"/>
        <v>0.71608348680171885</v>
      </c>
      <c r="AS21" s="129">
        <f t="shared" si="6"/>
        <v>0.86213070725156671</v>
      </c>
      <c r="AT21" s="129">
        <f t="shared" si="7"/>
        <v>0.7446236559139785</v>
      </c>
    </row>
    <row r="22" spans="1:46" ht="17" customHeight="1" x14ac:dyDescent="0.35">
      <c r="A22" s="141" t="s">
        <v>19</v>
      </c>
      <c r="B22" s="147" t="s">
        <v>113</v>
      </c>
      <c r="C22" s="147"/>
      <c r="D22" s="149">
        <v>1126.5</v>
      </c>
      <c r="E22" s="151">
        <v>913.5</v>
      </c>
      <c r="F22" s="151">
        <v>1105.5</v>
      </c>
      <c r="G22" s="151">
        <v>884.5</v>
      </c>
      <c r="H22" s="149">
        <v>0</v>
      </c>
      <c r="I22" s="151">
        <v>0</v>
      </c>
      <c r="J22" s="149">
        <v>0</v>
      </c>
      <c r="K22" s="151">
        <v>0</v>
      </c>
      <c r="L22" s="151">
        <v>876</v>
      </c>
      <c r="M22" s="151">
        <v>712.67</v>
      </c>
      <c r="N22" s="152">
        <v>876</v>
      </c>
      <c r="O22" s="151">
        <v>696</v>
      </c>
      <c r="P22" s="151">
        <v>0</v>
      </c>
      <c r="Q22" s="152">
        <v>0</v>
      </c>
      <c r="R22" s="151">
        <v>0</v>
      </c>
      <c r="S22" s="151">
        <v>0</v>
      </c>
      <c r="T22" s="149">
        <v>0</v>
      </c>
      <c r="U22" s="152">
        <v>0</v>
      </c>
      <c r="V22" s="152">
        <v>0</v>
      </c>
      <c r="W22" s="152">
        <v>0</v>
      </c>
      <c r="X22" s="152">
        <v>543</v>
      </c>
      <c r="Y22" s="125">
        <f t="shared" si="0"/>
        <v>2.9947882136279929</v>
      </c>
      <c r="Z22" s="125">
        <f t="shared" si="1"/>
        <v>2.910681399631676</v>
      </c>
      <c r="AA22" s="125">
        <f t="shared" si="2"/>
        <v>0</v>
      </c>
      <c r="AB22" s="125">
        <f t="shared" si="3"/>
        <v>0</v>
      </c>
      <c r="AC22" s="125">
        <f t="shared" si="21"/>
        <v>0</v>
      </c>
      <c r="AD22" s="127">
        <f t="shared" si="22"/>
        <v>0</v>
      </c>
      <c r="AE22" s="135">
        <f t="shared" si="23"/>
        <v>5.9054696132596689</v>
      </c>
      <c r="AF22" s="128">
        <f t="shared" si="11"/>
        <v>0.81091877496671105</v>
      </c>
      <c r="AG22" s="126">
        <f t="shared" si="12"/>
        <v>0.80009045680687474</v>
      </c>
      <c r="AH22" s="126">
        <f t="shared" si="13"/>
        <v>0</v>
      </c>
      <c r="AI22" s="126">
        <f t="shared" si="14"/>
        <v>0</v>
      </c>
      <c r="AJ22" s="128">
        <f t="shared" si="15"/>
        <v>0.81355022831050228</v>
      </c>
      <c r="AK22" s="155">
        <f t="shared" si="16"/>
        <v>0.79452054794520544</v>
      </c>
      <c r="AL22" s="126">
        <f t="shared" si="17"/>
        <v>0</v>
      </c>
      <c r="AM22" s="126">
        <f t="shared" si="18"/>
        <v>0</v>
      </c>
      <c r="AN22" s="126">
        <f t="shared" si="19"/>
        <v>0</v>
      </c>
      <c r="AO22" s="126">
        <f t="shared" si="20"/>
        <v>0</v>
      </c>
      <c r="AQ22" s="129">
        <f t="shared" si="4"/>
        <v>0.81091877496671105</v>
      </c>
      <c r="AR22" s="129">
        <f t="shared" si="5"/>
        <v>0.80009045680687474</v>
      </c>
      <c r="AS22" s="129">
        <f t="shared" si="6"/>
        <v>0.81355022831050228</v>
      </c>
      <c r="AT22" s="129">
        <f t="shared" si="7"/>
        <v>0.79452054794520544</v>
      </c>
    </row>
    <row r="23" spans="1:46" ht="17" customHeight="1" x14ac:dyDescent="0.35">
      <c r="A23" s="141" t="s">
        <v>45</v>
      </c>
      <c r="B23" s="147" t="s">
        <v>113</v>
      </c>
      <c r="C23" s="147"/>
      <c r="D23" s="149">
        <v>2065.5</v>
      </c>
      <c r="E23" s="151">
        <v>1625.75</v>
      </c>
      <c r="F23" s="151">
        <v>1735.0331018836794</v>
      </c>
      <c r="G23" s="151">
        <v>1381</v>
      </c>
      <c r="H23" s="149">
        <v>0</v>
      </c>
      <c r="I23" s="151">
        <v>146.5</v>
      </c>
      <c r="J23" s="149">
        <v>132.96689811632061</v>
      </c>
      <c r="K23" s="154">
        <v>158.5</v>
      </c>
      <c r="L23" s="151">
        <v>1116</v>
      </c>
      <c r="M23" s="151">
        <v>1007.5</v>
      </c>
      <c r="N23" s="152">
        <v>1454.895469544892</v>
      </c>
      <c r="O23" s="151">
        <v>1327</v>
      </c>
      <c r="P23" s="151">
        <v>0</v>
      </c>
      <c r="Q23" s="152">
        <v>0</v>
      </c>
      <c r="R23" s="151">
        <v>33.104530455107948</v>
      </c>
      <c r="S23" s="151">
        <v>0</v>
      </c>
      <c r="T23" s="149">
        <v>160.71</v>
      </c>
      <c r="U23" s="152">
        <v>165</v>
      </c>
      <c r="V23" s="152">
        <v>0</v>
      </c>
      <c r="W23" s="152">
        <v>0</v>
      </c>
      <c r="X23" s="152">
        <v>831</v>
      </c>
      <c r="Y23" s="125">
        <f t="shared" si="0"/>
        <v>3.1687725631768955</v>
      </c>
      <c r="Z23" s="125">
        <f t="shared" si="1"/>
        <v>3.2587244283995185</v>
      </c>
      <c r="AA23" s="125">
        <f t="shared" si="2"/>
        <v>0.17629362214199759</v>
      </c>
      <c r="AB23" s="125">
        <f t="shared" si="3"/>
        <v>0.19073405535499399</v>
      </c>
      <c r="AC23" s="125">
        <f t="shared" si="21"/>
        <v>0.19855595667870035</v>
      </c>
      <c r="AD23" s="127">
        <f t="shared" si="22"/>
        <v>0</v>
      </c>
      <c r="AE23" s="135">
        <f t="shared" si="23"/>
        <v>6.9930806257521061</v>
      </c>
      <c r="AF23" s="128">
        <f t="shared" si="11"/>
        <v>0.78709755507141133</v>
      </c>
      <c r="AG23" s="126">
        <f t="shared" si="12"/>
        <v>0.79595023201614135</v>
      </c>
      <c r="AH23" s="126">
        <f t="shared" si="13"/>
        <v>0</v>
      </c>
      <c r="AI23" s="126">
        <f t="shared" si="14"/>
        <v>1.1920260023012856</v>
      </c>
      <c r="AJ23" s="128">
        <f t="shared" si="15"/>
        <v>0.90277777777777779</v>
      </c>
      <c r="AK23" s="155">
        <f t="shared" si="16"/>
        <v>0.91209301821188626</v>
      </c>
      <c r="AL23" s="126">
        <f t="shared" si="17"/>
        <v>0</v>
      </c>
      <c r="AM23" s="126">
        <f t="shared" si="18"/>
        <v>0</v>
      </c>
      <c r="AN23" s="126">
        <f t="shared" si="19"/>
        <v>1.0266940451745379</v>
      </c>
      <c r="AO23" s="126">
        <f t="shared" si="20"/>
        <v>0</v>
      </c>
      <c r="AQ23" s="129">
        <f t="shared" si="4"/>
        <v>0.85802469135802473</v>
      </c>
      <c r="AR23" s="129">
        <f t="shared" si="5"/>
        <v>0.82414346895074941</v>
      </c>
      <c r="AS23" s="129">
        <f t="shared" si="6"/>
        <v>0.90277777777777779</v>
      </c>
      <c r="AT23" s="129">
        <f t="shared" si="7"/>
        <v>0.89180107526881724</v>
      </c>
    </row>
    <row r="24" spans="1:46" ht="17" customHeight="1" x14ac:dyDescent="0.35">
      <c r="A24" s="141" t="s">
        <v>20</v>
      </c>
      <c r="B24" s="147" t="s">
        <v>113</v>
      </c>
      <c r="C24" s="147"/>
      <c r="D24" s="149">
        <v>3097.31</v>
      </c>
      <c r="E24" s="151">
        <v>1800</v>
      </c>
      <c r="F24" s="151">
        <v>1516.8796128594067</v>
      </c>
      <c r="G24" s="151">
        <v>1374.5</v>
      </c>
      <c r="H24" s="149">
        <v>127.94</v>
      </c>
      <c r="I24" s="151">
        <v>149</v>
      </c>
      <c r="J24" s="149">
        <v>118.12038714059315</v>
      </c>
      <c r="K24" s="154">
        <v>12</v>
      </c>
      <c r="L24" s="151">
        <v>1821.8671875</v>
      </c>
      <c r="M24" s="151">
        <v>1249.67</v>
      </c>
      <c r="N24" s="152">
        <v>1440.0489585691646</v>
      </c>
      <c r="O24" s="151">
        <v>1312.75</v>
      </c>
      <c r="P24" s="151">
        <v>38.1328125</v>
      </c>
      <c r="Q24" s="152">
        <v>37</v>
      </c>
      <c r="R24" s="151">
        <v>47.951041430835403</v>
      </c>
      <c r="S24" s="151">
        <v>12</v>
      </c>
      <c r="T24" s="149">
        <v>160.71</v>
      </c>
      <c r="U24" s="152">
        <v>142.5</v>
      </c>
      <c r="V24" s="152">
        <v>0</v>
      </c>
      <c r="W24" s="152">
        <v>0</v>
      </c>
      <c r="X24" s="152">
        <v>836</v>
      </c>
      <c r="Y24" s="125">
        <f t="shared" si="0"/>
        <v>3.6479306220095693</v>
      </c>
      <c r="Z24" s="125">
        <f t="shared" si="1"/>
        <v>3.214413875598086</v>
      </c>
      <c r="AA24" s="125">
        <f t="shared" si="2"/>
        <v>0.22248803827751196</v>
      </c>
      <c r="AB24" s="125">
        <f t="shared" si="3"/>
        <v>2.8708133971291867E-2</v>
      </c>
      <c r="AC24" s="125">
        <f t="shared" si="21"/>
        <v>0.17045454545454544</v>
      </c>
      <c r="AD24" s="127">
        <f t="shared" si="22"/>
        <v>0</v>
      </c>
      <c r="AE24" s="135">
        <f t="shared" si="23"/>
        <v>7.2839952153110046</v>
      </c>
      <c r="AF24" s="128">
        <f t="shared" si="11"/>
        <v>0.58114944903803623</v>
      </c>
      <c r="AG24" s="126">
        <f t="shared" si="12"/>
        <v>0.9061365109977233</v>
      </c>
      <c r="AH24" s="126">
        <f t="shared" si="13"/>
        <v>1.1646084101922776</v>
      </c>
      <c r="AI24" s="126">
        <f t="shared" si="14"/>
        <v>0.10159126879356536</v>
      </c>
      <c r="AJ24" s="128">
        <f t="shared" si="15"/>
        <v>0.68592815578111399</v>
      </c>
      <c r="AK24" s="155">
        <f t="shared" si="16"/>
        <v>0.91160095091791249</v>
      </c>
      <c r="AL24" s="126">
        <f t="shared" si="17"/>
        <v>1.0306165540540539</v>
      </c>
      <c r="AM24" s="126">
        <f t="shared" si="18"/>
        <v>0.25025525289807948</v>
      </c>
      <c r="AN24" s="126">
        <f t="shared" si="19"/>
        <v>0.88669031174164636</v>
      </c>
      <c r="AO24" s="126">
        <f t="shared" si="20"/>
        <v>0</v>
      </c>
      <c r="AQ24" s="129">
        <f t="shared" si="4"/>
        <v>0.60429424075653049</v>
      </c>
      <c r="AR24" s="129">
        <f t="shared" si="5"/>
        <v>0.84801223241590218</v>
      </c>
      <c r="AS24" s="129">
        <f t="shared" si="6"/>
        <v>0.69175806451612909</v>
      </c>
      <c r="AT24" s="129">
        <f t="shared" si="7"/>
        <v>0.89028897849462363</v>
      </c>
    </row>
    <row r="25" spans="1:46" ht="17" customHeight="1" x14ac:dyDescent="0.35">
      <c r="A25" s="141" t="s">
        <v>21</v>
      </c>
      <c r="B25" s="147" t="s">
        <v>114</v>
      </c>
      <c r="C25" s="147"/>
      <c r="D25" s="149">
        <v>2187.33</v>
      </c>
      <c r="E25" s="151">
        <v>1678.83</v>
      </c>
      <c r="F25" s="151">
        <v>1624</v>
      </c>
      <c r="G25" s="151">
        <v>1209</v>
      </c>
      <c r="H25" s="149">
        <v>187.67</v>
      </c>
      <c r="I25" s="151">
        <v>78</v>
      </c>
      <c r="J25" s="149">
        <v>0</v>
      </c>
      <c r="K25" s="151">
        <v>0</v>
      </c>
      <c r="L25" s="151">
        <v>1426.7431681429546</v>
      </c>
      <c r="M25" s="151">
        <v>1282.25</v>
      </c>
      <c r="N25" s="152">
        <v>1116</v>
      </c>
      <c r="O25" s="151">
        <v>1104</v>
      </c>
      <c r="P25" s="151">
        <v>111.25683185704551</v>
      </c>
      <c r="Q25" s="152">
        <v>132</v>
      </c>
      <c r="R25" s="151">
        <v>0</v>
      </c>
      <c r="S25" s="151">
        <v>0</v>
      </c>
      <c r="T25" s="149">
        <v>0</v>
      </c>
      <c r="U25" s="152">
        <v>0</v>
      </c>
      <c r="V25" s="152">
        <v>0</v>
      </c>
      <c r="W25" s="152">
        <v>0</v>
      </c>
      <c r="X25" s="152">
        <v>736</v>
      </c>
      <c r="Y25" s="125">
        <f t="shared" si="0"/>
        <v>4.0232065217391302</v>
      </c>
      <c r="Z25" s="125">
        <f t="shared" si="1"/>
        <v>3.1426630434782608</v>
      </c>
      <c r="AA25" s="125">
        <f t="shared" si="2"/>
        <v>0.28532608695652173</v>
      </c>
      <c r="AB25" s="125">
        <f t="shared" si="3"/>
        <v>0</v>
      </c>
      <c r="AC25" s="125">
        <f t="shared" si="21"/>
        <v>0</v>
      </c>
      <c r="AD25" s="127">
        <f t="shared" si="22"/>
        <v>0</v>
      </c>
      <c r="AE25" s="135">
        <f t="shared" si="23"/>
        <v>7.4511956521739124</v>
      </c>
      <c r="AF25" s="128">
        <f t="shared" si="11"/>
        <v>0.76752479049800437</v>
      </c>
      <c r="AG25" s="126">
        <f t="shared" si="12"/>
        <v>0.74445812807881773</v>
      </c>
      <c r="AH25" s="126">
        <f t="shared" si="13"/>
        <v>0.41562316832738322</v>
      </c>
      <c r="AI25" s="126">
        <f t="shared" si="14"/>
        <v>0</v>
      </c>
      <c r="AJ25" s="128">
        <f t="shared" si="15"/>
        <v>0.89872517256835616</v>
      </c>
      <c r="AK25" s="155">
        <f t="shared" si="16"/>
        <v>0.989247311827957</v>
      </c>
      <c r="AL25" s="126">
        <f t="shared" si="17"/>
        <v>0.84285478679579928</v>
      </c>
      <c r="AM25" s="126">
        <f t="shared" si="18"/>
        <v>0</v>
      </c>
      <c r="AN25" s="126">
        <f t="shared" si="19"/>
        <v>0</v>
      </c>
      <c r="AO25" s="126">
        <f t="shared" si="20"/>
        <v>0</v>
      </c>
      <c r="AQ25" s="129">
        <f t="shared" si="4"/>
        <v>0.73971789473684213</v>
      </c>
      <c r="AR25" s="129">
        <f t="shared" si="5"/>
        <v>0.74445812807881773</v>
      </c>
      <c r="AS25" s="129">
        <f t="shared" si="6"/>
        <v>0.91953836150845258</v>
      </c>
      <c r="AT25" s="129">
        <f t="shared" si="7"/>
        <v>0.989247311827957</v>
      </c>
    </row>
    <row r="26" spans="1:46" ht="17" customHeight="1" x14ac:dyDescent="0.35">
      <c r="A26" s="141" t="s">
        <v>22</v>
      </c>
      <c r="B26" s="147" t="s">
        <v>113</v>
      </c>
      <c r="C26" s="147"/>
      <c r="D26" s="149">
        <v>1753.5</v>
      </c>
      <c r="E26" s="151">
        <v>1316</v>
      </c>
      <c r="F26" s="151">
        <v>1074.3951216741914</v>
      </c>
      <c r="G26" s="151">
        <v>789</v>
      </c>
      <c r="H26" s="149">
        <v>0</v>
      </c>
      <c r="I26" s="151">
        <v>60</v>
      </c>
      <c r="J26" s="149">
        <v>119.60487832580854</v>
      </c>
      <c r="K26" s="154">
        <v>60</v>
      </c>
      <c r="L26" s="151">
        <v>1476</v>
      </c>
      <c r="M26" s="151">
        <v>805</v>
      </c>
      <c r="N26" s="152">
        <v>949.53344975437994</v>
      </c>
      <c r="O26" s="151">
        <v>636</v>
      </c>
      <c r="P26" s="151">
        <v>0</v>
      </c>
      <c r="Q26" s="152">
        <v>0</v>
      </c>
      <c r="R26" s="151">
        <v>46.466550245620013</v>
      </c>
      <c r="S26" s="151">
        <v>0</v>
      </c>
      <c r="T26" s="149">
        <v>0</v>
      </c>
      <c r="U26" s="152">
        <v>0</v>
      </c>
      <c r="V26" s="152">
        <v>0</v>
      </c>
      <c r="W26" s="152">
        <v>0</v>
      </c>
      <c r="X26" s="152">
        <v>347</v>
      </c>
      <c r="Y26" s="125">
        <f t="shared" si="0"/>
        <v>6.1123919308357353</v>
      </c>
      <c r="Z26" s="125">
        <f t="shared" si="1"/>
        <v>4.1066282420749278</v>
      </c>
      <c r="AA26" s="125">
        <f t="shared" si="2"/>
        <v>0.1729106628242075</v>
      </c>
      <c r="AB26" s="125">
        <f t="shared" si="3"/>
        <v>0.1729106628242075</v>
      </c>
      <c r="AC26" s="125">
        <f t="shared" si="21"/>
        <v>0</v>
      </c>
      <c r="AD26" s="127">
        <f t="shared" si="22"/>
        <v>0</v>
      </c>
      <c r="AE26" s="135">
        <f t="shared" si="23"/>
        <v>10.56484149855908</v>
      </c>
      <c r="AF26" s="128">
        <f t="shared" si="11"/>
        <v>0.75049900199600794</v>
      </c>
      <c r="AG26" s="126">
        <f t="shared" si="12"/>
        <v>0.7343667000000238</v>
      </c>
      <c r="AH26" s="126">
        <f t="shared" si="13"/>
        <v>0</v>
      </c>
      <c r="AI26" s="126">
        <f t="shared" si="14"/>
        <v>0.50165177909012681</v>
      </c>
      <c r="AJ26" s="128">
        <f t="shared" si="15"/>
        <v>0.54539295392953935</v>
      </c>
      <c r="AK26" s="155">
        <f t="shared" si="16"/>
        <v>0.66980262797957979</v>
      </c>
      <c r="AL26" s="126">
        <f t="shared" si="17"/>
        <v>0</v>
      </c>
      <c r="AM26" s="126">
        <f t="shared" si="18"/>
        <v>0</v>
      </c>
      <c r="AN26" s="126">
        <f t="shared" si="19"/>
        <v>0</v>
      </c>
      <c r="AO26" s="126">
        <f t="shared" si="20"/>
        <v>0</v>
      </c>
      <c r="AQ26" s="129">
        <f t="shared" si="4"/>
        <v>0.7847162817222697</v>
      </c>
      <c r="AR26" s="129">
        <f t="shared" si="5"/>
        <v>0.71105527638190957</v>
      </c>
      <c r="AS26" s="129">
        <f t="shared" si="6"/>
        <v>0.54539295392953935</v>
      </c>
      <c r="AT26" s="129">
        <f t="shared" si="7"/>
        <v>0.63855421686746983</v>
      </c>
    </row>
    <row r="27" spans="1:46" ht="17" customHeight="1" x14ac:dyDescent="0.35">
      <c r="A27" s="141" t="s">
        <v>23</v>
      </c>
      <c r="B27" s="147" t="s">
        <v>119</v>
      </c>
      <c r="C27" s="147"/>
      <c r="D27" s="149">
        <v>2118</v>
      </c>
      <c r="E27" s="151">
        <v>1551</v>
      </c>
      <c r="F27" s="151">
        <v>574.29623426939861</v>
      </c>
      <c r="G27" s="151">
        <v>590.5</v>
      </c>
      <c r="H27" s="149">
        <v>0</v>
      </c>
      <c r="I27" s="151">
        <v>92.5</v>
      </c>
      <c r="J27" s="149">
        <v>253.70376573060142</v>
      </c>
      <c r="K27" s="154">
        <v>176.5</v>
      </c>
      <c r="L27" s="151">
        <v>1488</v>
      </c>
      <c r="M27" s="151">
        <v>1313.5</v>
      </c>
      <c r="N27" s="152">
        <v>665.56090858774428</v>
      </c>
      <c r="O27" s="151">
        <v>672</v>
      </c>
      <c r="P27" s="151">
        <v>0</v>
      </c>
      <c r="Q27" s="152">
        <v>0</v>
      </c>
      <c r="R27" s="151">
        <v>78.439091412255692</v>
      </c>
      <c r="S27" s="151">
        <v>0</v>
      </c>
      <c r="T27" s="149">
        <v>0</v>
      </c>
      <c r="U27" s="152">
        <v>0</v>
      </c>
      <c r="V27" s="152">
        <v>0</v>
      </c>
      <c r="W27" s="152">
        <v>0</v>
      </c>
      <c r="X27" s="152">
        <v>596</v>
      </c>
      <c r="Y27" s="125">
        <f t="shared" si="0"/>
        <v>4.8062080536912752</v>
      </c>
      <c r="Z27" s="125">
        <f t="shared" si="1"/>
        <v>2.1182885906040267</v>
      </c>
      <c r="AA27" s="125">
        <f t="shared" si="2"/>
        <v>0.15520134228187921</v>
      </c>
      <c r="AB27" s="125">
        <f t="shared" si="3"/>
        <v>0.29614093959731541</v>
      </c>
      <c r="AC27" s="125">
        <f t="shared" si="21"/>
        <v>0</v>
      </c>
      <c r="AD27" s="127">
        <f t="shared" si="22"/>
        <v>0</v>
      </c>
      <c r="AE27" s="135">
        <f t="shared" si="23"/>
        <v>7.375838926174497</v>
      </c>
      <c r="AF27" s="128">
        <f t="shared" si="11"/>
        <v>0.73229461756373937</v>
      </c>
      <c r="AG27" s="126">
        <f t="shared" si="12"/>
        <v>1.0282149956132227</v>
      </c>
      <c r="AH27" s="126">
        <f t="shared" si="13"/>
        <v>0</v>
      </c>
      <c r="AI27" s="126">
        <f t="shared" si="14"/>
        <v>0.69569326056996239</v>
      </c>
      <c r="AJ27" s="128">
        <f t="shared" si="15"/>
        <v>0.88272849462365588</v>
      </c>
      <c r="AK27" s="155">
        <f t="shared" si="16"/>
        <v>1.0096746839082225</v>
      </c>
      <c r="AL27" s="126">
        <f t="shared" si="17"/>
        <v>0</v>
      </c>
      <c r="AM27" s="126">
        <f t="shared" si="18"/>
        <v>0</v>
      </c>
      <c r="AN27" s="126">
        <f t="shared" si="19"/>
        <v>0</v>
      </c>
      <c r="AO27" s="126">
        <f t="shared" si="20"/>
        <v>0</v>
      </c>
      <c r="AQ27" s="129">
        <f t="shared" si="4"/>
        <v>0.77596789423984891</v>
      </c>
      <c r="AR27" s="129">
        <f t="shared" si="5"/>
        <v>0.92632850241545894</v>
      </c>
      <c r="AS27" s="129">
        <f t="shared" si="6"/>
        <v>0.88272849462365588</v>
      </c>
      <c r="AT27" s="129">
        <f t="shared" si="7"/>
        <v>0.90322580645161288</v>
      </c>
    </row>
    <row r="28" spans="1:46" ht="17" customHeight="1" x14ac:dyDescent="0.35">
      <c r="A28" s="141" t="s">
        <v>24</v>
      </c>
      <c r="B28" s="147" t="s">
        <v>113</v>
      </c>
      <c r="C28" s="147"/>
      <c r="D28" s="149">
        <v>1543.1</v>
      </c>
      <c r="E28" s="151">
        <v>1061.5</v>
      </c>
      <c r="F28" s="151">
        <v>1110</v>
      </c>
      <c r="G28" s="151">
        <v>1059.5</v>
      </c>
      <c r="H28" s="149">
        <v>116.65</v>
      </c>
      <c r="I28" s="151">
        <v>72</v>
      </c>
      <c r="J28" s="149">
        <v>0</v>
      </c>
      <c r="K28" s="151">
        <v>0</v>
      </c>
      <c r="L28" s="151">
        <v>1054.5749836755424</v>
      </c>
      <c r="M28" s="151">
        <v>828.17</v>
      </c>
      <c r="N28" s="152">
        <v>744</v>
      </c>
      <c r="O28" s="151">
        <v>708</v>
      </c>
      <c r="P28" s="151">
        <v>49.425016324457658</v>
      </c>
      <c r="Q28" s="152">
        <v>12</v>
      </c>
      <c r="R28" s="151">
        <v>0</v>
      </c>
      <c r="S28" s="151">
        <v>0</v>
      </c>
      <c r="T28" s="149">
        <v>0</v>
      </c>
      <c r="U28" s="152">
        <v>0</v>
      </c>
      <c r="V28" s="152">
        <v>0</v>
      </c>
      <c r="W28" s="152">
        <v>0</v>
      </c>
      <c r="X28" s="152">
        <v>545</v>
      </c>
      <c r="Y28" s="125">
        <f t="shared" si="0"/>
        <v>3.467284403669725</v>
      </c>
      <c r="Z28" s="125">
        <f t="shared" si="1"/>
        <v>3.2431192660550461</v>
      </c>
      <c r="AA28" s="125">
        <f t="shared" si="2"/>
        <v>0.15412844036697249</v>
      </c>
      <c r="AB28" s="125">
        <f t="shared" si="3"/>
        <v>0</v>
      </c>
      <c r="AC28" s="125">
        <f t="shared" si="21"/>
        <v>0</v>
      </c>
      <c r="AD28" s="127">
        <f t="shared" si="22"/>
        <v>0</v>
      </c>
      <c r="AE28" s="135">
        <f t="shared" si="23"/>
        <v>6.8645321100917434</v>
      </c>
      <c r="AF28" s="128">
        <f t="shared" si="11"/>
        <v>0.6879009785496728</v>
      </c>
      <c r="AG28" s="126">
        <f t="shared" si="12"/>
        <v>0.95450450450450453</v>
      </c>
      <c r="AH28" s="126">
        <f t="shared" si="13"/>
        <v>0.61723103300471494</v>
      </c>
      <c r="AI28" s="126">
        <f t="shared" si="14"/>
        <v>0</v>
      </c>
      <c r="AJ28" s="128">
        <f t="shared" si="15"/>
        <v>0.78531163058083719</v>
      </c>
      <c r="AK28" s="155">
        <f t="shared" si="16"/>
        <v>0.95161290322580649</v>
      </c>
      <c r="AL28" s="126">
        <f t="shared" si="17"/>
        <v>4.1187513603714718</v>
      </c>
      <c r="AM28" s="126">
        <f t="shared" si="18"/>
        <v>0</v>
      </c>
      <c r="AN28" s="126">
        <f t="shared" si="19"/>
        <v>0</v>
      </c>
      <c r="AO28" s="126">
        <f t="shared" si="20"/>
        <v>0</v>
      </c>
      <c r="AQ28" s="129">
        <f t="shared" si="4"/>
        <v>0.68293417683386048</v>
      </c>
      <c r="AR28" s="129">
        <f t="shared" si="5"/>
        <v>0.95450450450450453</v>
      </c>
      <c r="AS28" s="129">
        <f t="shared" si="6"/>
        <v>0.76102355072463768</v>
      </c>
      <c r="AT28" s="129">
        <f t="shared" si="7"/>
        <v>0.95161290322580649</v>
      </c>
    </row>
    <row r="29" spans="1:46" ht="17" customHeight="1" x14ac:dyDescent="0.35">
      <c r="A29" s="141" t="s">
        <v>25</v>
      </c>
      <c r="B29" s="147" t="s">
        <v>117</v>
      </c>
      <c r="C29" s="147"/>
      <c r="D29" s="149">
        <v>1405.5</v>
      </c>
      <c r="E29" s="151">
        <v>1207</v>
      </c>
      <c r="F29" s="151">
        <v>1404.631716798066</v>
      </c>
      <c r="G29" s="151">
        <v>1192.5</v>
      </c>
      <c r="H29" s="149">
        <v>0</v>
      </c>
      <c r="I29" s="151">
        <v>111</v>
      </c>
      <c r="J29" s="149">
        <v>224.36828320193388</v>
      </c>
      <c r="K29" s="154">
        <v>111</v>
      </c>
      <c r="L29" s="151">
        <v>1116</v>
      </c>
      <c r="M29" s="151">
        <v>1037.08</v>
      </c>
      <c r="N29" s="152">
        <v>1008.2254260590768</v>
      </c>
      <c r="O29" s="151">
        <v>1128</v>
      </c>
      <c r="P29" s="151">
        <v>0</v>
      </c>
      <c r="Q29" s="152">
        <v>12</v>
      </c>
      <c r="R29" s="151">
        <v>107.77457394092322</v>
      </c>
      <c r="S29" s="151">
        <v>12</v>
      </c>
      <c r="T29" s="149">
        <v>0</v>
      </c>
      <c r="U29" s="152">
        <v>0</v>
      </c>
      <c r="V29" s="152">
        <v>0</v>
      </c>
      <c r="W29" s="152">
        <v>0</v>
      </c>
      <c r="X29" s="152">
        <v>709</v>
      </c>
      <c r="Y29" s="125">
        <f t="shared" si="0"/>
        <v>3.1651339915373766</v>
      </c>
      <c r="Z29" s="125">
        <f t="shared" si="1"/>
        <v>3.2729196050775742</v>
      </c>
      <c r="AA29" s="125">
        <f t="shared" si="2"/>
        <v>0.17348377997179126</v>
      </c>
      <c r="AB29" s="125">
        <f t="shared" si="3"/>
        <v>0.17348377997179126</v>
      </c>
      <c r="AC29" s="125">
        <f t="shared" ref="AC29" si="24">SUM(U29)/X29</f>
        <v>0</v>
      </c>
      <c r="AD29" s="127">
        <f t="shared" ref="AD29" si="25">SUM(W29)/X29</f>
        <v>0</v>
      </c>
      <c r="AE29" s="135">
        <f t="shared" ref="AE29" si="26">SUM(Y29:AD29)</f>
        <v>6.7850211565585337</v>
      </c>
      <c r="AF29" s="128">
        <f t="shared" si="11"/>
        <v>0.85876912130914262</v>
      </c>
      <c r="AG29" s="126">
        <f t="shared" si="12"/>
        <v>0.84897698502662911</v>
      </c>
      <c r="AH29" s="126">
        <f t="shared" si="13"/>
        <v>0</v>
      </c>
      <c r="AI29" s="126">
        <f t="shared" si="14"/>
        <v>0.49472233069635246</v>
      </c>
      <c r="AJ29" s="128">
        <f t="shared" si="15"/>
        <v>0.92928315412186369</v>
      </c>
      <c r="AK29" s="155">
        <f t="shared" si="16"/>
        <v>1.1187974145911939</v>
      </c>
      <c r="AL29" s="126">
        <f t="shared" si="17"/>
        <v>0</v>
      </c>
      <c r="AM29" s="126">
        <f t="shared" si="18"/>
        <v>0.11134351601870231</v>
      </c>
      <c r="AN29" s="126">
        <f t="shared" si="19"/>
        <v>0</v>
      </c>
      <c r="AO29" s="126">
        <f t="shared" si="20"/>
        <v>0</v>
      </c>
      <c r="AQ29" s="129">
        <f t="shared" si="4"/>
        <v>0.93774457488438279</v>
      </c>
      <c r="AR29" s="129">
        <f t="shared" si="5"/>
        <v>0.80018416206261511</v>
      </c>
      <c r="AS29" s="129">
        <f t="shared" si="6"/>
        <v>0.9400358422939068</v>
      </c>
      <c r="AT29" s="129">
        <f t="shared" si="7"/>
        <v>1.021505376344086</v>
      </c>
    </row>
    <row r="30" spans="1:46" ht="17" customHeight="1" x14ac:dyDescent="0.35">
      <c r="A30" s="141" t="s">
        <v>26</v>
      </c>
      <c r="B30" s="147" t="s">
        <v>119</v>
      </c>
      <c r="C30" s="147"/>
      <c r="D30" s="149">
        <v>1694.65</v>
      </c>
      <c r="E30" s="151">
        <v>1570.67</v>
      </c>
      <c r="F30" s="151">
        <v>1116</v>
      </c>
      <c r="G30" s="151">
        <v>698</v>
      </c>
      <c r="H30" s="149">
        <v>372</v>
      </c>
      <c r="I30" s="151">
        <v>159.5</v>
      </c>
      <c r="J30" s="149">
        <v>0</v>
      </c>
      <c r="K30" s="151">
        <v>0</v>
      </c>
      <c r="L30" s="151">
        <v>1783.8374891642295</v>
      </c>
      <c r="M30" s="151">
        <v>1057</v>
      </c>
      <c r="N30" s="152">
        <v>1116</v>
      </c>
      <c r="O30" s="151">
        <v>877</v>
      </c>
      <c r="P30" s="151">
        <v>64.162510835770519</v>
      </c>
      <c r="Q30" s="152">
        <v>0</v>
      </c>
      <c r="R30" s="151">
        <v>0</v>
      </c>
      <c r="S30" s="151">
        <v>0</v>
      </c>
      <c r="T30" s="149">
        <v>0</v>
      </c>
      <c r="U30" s="152">
        <v>0</v>
      </c>
      <c r="V30" s="152">
        <v>0</v>
      </c>
      <c r="W30" s="152">
        <v>0</v>
      </c>
      <c r="X30" s="152">
        <v>448</v>
      </c>
      <c r="Y30" s="125">
        <f t="shared" si="0"/>
        <v>5.8653348214285712</v>
      </c>
      <c r="Z30" s="125">
        <f t="shared" si="1"/>
        <v>3.515625</v>
      </c>
      <c r="AA30" s="125">
        <f t="shared" si="2"/>
        <v>0.3560267857142857</v>
      </c>
      <c r="AB30" s="125">
        <f t="shared" si="3"/>
        <v>0</v>
      </c>
      <c r="AC30" s="125">
        <f t="shared" ref="AC30" si="27">SUM(U30)/X30</f>
        <v>0</v>
      </c>
      <c r="AD30" s="127">
        <f t="shared" ref="AD30" si="28">SUM(W30)/X30</f>
        <v>0</v>
      </c>
      <c r="AE30" s="135">
        <f t="shared" ref="AE30" si="29">SUM(Y30:AD30)</f>
        <v>9.7369866071428586</v>
      </c>
      <c r="AF30" s="128">
        <f t="shared" si="11"/>
        <v>0.92684035051485558</v>
      </c>
      <c r="AG30" s="126">
        <f t="shared" si="12"/>
        <v>0.62544802867383509</v>
      </c>
      <c r="AH30" s="126">
        <f t="shared" si="13"/>
        <v>0.42876344086021506</v>
      </c>
      <c r="AI30" s="126">
        <f t="shared" si="14"/>
        <v>0</v>
      </c>
      <c r="AJ30" s="128">
        <f t="shared" si="15"/>
        <v>0.59254276604267897</v>
      </c>
      <c r="AK30" s="155">
        <f t="shared" si="16"/>
        <v>0.78584229390681004</v>
      </c>
      <c r="AL30" s="126">
        <f t="shared" si="17"/>
        <v>0</v>
      </c>
      <c r="AM30" s="126">
        <f t="shared" si="18"/>
        <v>0</v>
      </c>
      <c r="AN30" s="126">
        <f t="shared" si="19"/>
        <v>0</v>
      </c>
      <c r="AO30" s="126">
        <f t="shared" si="20"/>
        <v>0</v>
      </c>
      <c r="AQ30" s="129">
        <f t="shared" si="4"/>
        <v>0.83718578375632058</v>
      </c>
      <c r="AR30" s="129">
        <f t="shared" si="5"/>
        <v>0.62544802867383509</v>
      </c>
      <c r="AS30" s="129">
        <f t="shared" si="6"/>
        <v>0.57196969696969702</v>
      </c>
      <c r="AT30" s="129">
        <f t="shared" si="7"/>
        <v>0.78584229390681004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28">
    <cfRule type="expression" dxfId="9" priority="24">
      <formula>$O$451=1</formula>
    </cfRule>
  </conditionalFormatting>
  <conditionalFormatting sqref="AD29:AE29">
    <cfRule type="expression" dxfId="8" priority="15">
      <formula>$O$451=1</formula>
    </cfRule>
  </conditionalFormatting>
  <conditionalFormatting sqref="AD30:AE30">
    <cfRule type="expression" dxfId="7" priority="12">
      <formula>$O$451=1</formula>
    </cfRule>
  </conditionalFormatting>
  <conditionalFormatting sqref="U5:U29">
    <cfRule type="expression" dxfId="6" priority="7">
      <formula>$J$456=1</formula>
    </cfRule>
  </conditionalFormatting>
  <conditionalFormatting sqref="V5:W30">
    <cfRule type="expression" dxfId="5" priority="10">
      <formula>$J$456=1</formula>
    </cfRule>
  </conditionalFormatting>
  <conditionalFormatting sqref="U30">
    <cfRule type="expression" dxfId="4" priority="8">
      <formula>$J$456=1</formula>
    </cfRule>
  </conditionalFormatting>
  <conditionalFormatting sqref="AF5:AI28 AH4 AH29:AH30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0">
    <cfRule type="expression" dxfId="1" priority="2">
      <formula>$O$500=1</formula>
    </cfRule>
  </conditionalFormatting>
  <conditionalFormatting sqref="AF4:AO30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0 AD4:AE30">
      <formula1>0</formula1>
    </dataValidation>
    <dataValidation type="list" allowBlank="1" showInputMessage="1" showErrorMessage="1" sqref="B4:C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2022-02-16T16:07:13Z</dcterms:modified>
</cp:coreProperties>
</file>