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torm\personalfolders\Ana.Gleghorn\My Documents\Ana\1. ADoNM\2) Workforce\4) Safer staffing\2021\5) Upload summaries\"/>
    </mc:Choice>
  </mc:AlternateContent>
  <bookViews>
    <workbookView xWindow="0" yWindow="0" windowWidth="23040" windowHeight="9190" firstSheet="6" activeTab="6"/>
  </bookViews>
  <sheets>
    <sheet name="%summary " sheetId="16" state="hidden" r:id="rId1"/>
    <sheet name="October" sheetId="21" state="hidden" r:id="rId2"/>
    <sheet name="March" sheetId="24" state="hidden" r:id="rId3"/>
    <sheet name="Midnight Bed State" sheetId="23" state="hidden" r:id="rId4"/>
    <sheet name="A&amp;E" sheetId="29" state="hidden" r:id="rId5"/>
    <sheet name="Conditional Format" sheetId="31" state="hidden" r:id="rId6"/>
    <sheet name="NStf" sheetId="33" r:id="rId7"/>
  </sheets>
  <externalReferences>
    <externalReference r:id="rId8"/>
    <externalReference r:id="rId9"/>
  </externalReferences>
  <definedNames>
    <definedName name="_xlnm.Print_Area" localSheetId="2">March!$A$1:$W$35</definedName>
    <definedName name="Specialties">'[1]Reference Data'!$A$2:$A$250</definedName>
  </definedNames>
  <calcPr calcId="162913"/>
</workbook>
</file>

<file path=xl/calcChain.xml><?xml version="1.0" encoding="utf-8"?>
<calcChain xmlns="http://schemas.openxmlformats.org/spreadsheetml/2006/main">
  <c r="AO5" i="33" l="1"/>
  <c r="AO6" i="33"/>
  <c r="AO7" i="33"/>
  <c r="AO8" i="33"/>
  <c r="AO9" i="33"/>
  <c r="AO10" i="33"/>
  <c r="AO11" i="33"/>
  <c r="AO12" i="33"/>
  <c r="AO13" i="33"/>
  <c r="AO14" i="33"/>
  <c r="AO15" i="33"/>
  <c r="AO16" i="33"/>
  <c r="AO17" i="33"/>
  <c r="AO18" i="33"/>
  <c r="AO19" i="33"/>
  <c r="AO20" i="33"/>
  <c r="AO21" i="33"/>
  <c r="AO22" i="33"/>
  <c r="AO23" i="33"/>
  <c r="AO24" i="33"/>
  <c r="AO25" i="33"/>
  <c r="AO26" i="33"/>
  <c r="AO27" i="33"/>
  <c r="AO28" i="33"/>
  <c r="AO29" i="33"/>
  <c r="AO30" i="33"/>
  <c r="AO4" i="33"/>
  <c r="AN5" i="33"/>
  <c r="AN6" i="33"/>
  <c r="AN7" i="33"/>
  <c r="AN8" i="33"/>
  <c r="AN9" i="33"/>
  <c r="AN10" i="33"/>
  <c r="AN11" i="33"/>
  <c r="AN12" i="33"/>
  <c r="AN13" i="33"/>
  <c r="AN14" i="33"/>
  <c r="AN15" i="33"/>
  <c r="AN16" i="33"/>
  <c r="AN17" i="33"/>
  <c r="AN18" i="33"/>
  <c r="AN19" i="33"/>
  <c r="AN20" i="33"/>
  <c r="AN21" i="33"/>
  <c r="AN22" i="33"/>
  <c r="AN23" i="33"/>
  <c r="AN24" i="33"/>
  <c r="AN25" i="33"/>
  <c r="AN26" i="33"/>
  <c r="AN27" i="33"/>
  <c r="AN28" i="33"/>
  <c r="AN29" i="33"/>
  <c r="AN30" i="33"/>
  <c r="AN4" i="33"/>
  <c r="AM5" i="33"/>
  <c r="AM6" i="33"/>
  <c r="AM7" i="33"/>
  <c r="AM8" i="33"/>
  <c r="AM9" i="33"/>
  <c r="AM10" i="33"/>
  <c r="AM11" i="33"/>
  <c r="AM12" i="33"/>
  <c r="AM13" i="33"/>
  <c r="AM14" i="33"/>
  <c r="AM15" i="33"/>
  <c r="AM16" i="33"/>
  <c r="AM17" i="33"/>
  <c r="AM18" i="33"/>
  <c r="AM19" i="33"/>
  <c r="AM20" i="33"/>
  <c r="AM21" i="33"/>
  <c r="AM22" i="33"/>
  <c r="AM23" i="33"/>
  <c r="AM24" i="33"/>
  <c r="AM25" i="33"/>
  <c r="AM26" i="33"/>
  <c r="AM27" i="33"/>
  <c r="AM28" i="33"/>
  <c r="AM29" i="33"/>
  <c r="AM30" i="33"/>
  <c r="AM4" i="33"/>
  <c r="AL5" i="33"/>
  <c r="AL6" i="33"/>
  <c r="AL7" i="33"/>
  <c r="AL8" i="33"/>
  <c r="AL9" i="33"/>
  <c r="AL10" i="33"/>
  <c r="AL11" i="33"/>
  <c r="AL12" i="33"/>
  <c r="AL13" i="33"/>
  <c r="AL14" i="33"/>
  <c r="AL15" i="33"/>
  <c r="AL16" i="33"/>
  <c r="AL17" i="33"/>
  <c r="AL18" i="33"/>
  <c r="AL19" i="33"/>
  <c r="AL20" i="33"/>
  <c r="AL21" i="33"/>
  <c r="AL22" i="33"/>
  <c r="AL23" i="33"/>
  <c r="AL24" i="33"/>
  <c r="AL25" i="33"/>
  <c r="AL26" i="33"/>
  <c r="AL27" i="33"/>
  <c r="AL28" i="33"/>
  <c r="AL29" i="33"/>
  <c r="AL30" i="33"/>
  <c r="AL4" i="33"/>
  <c r="AI5" i="33"/>
  <c r="AI6" i="33"/>
  <c r="AI7" i="33"/>
  <c r="AI8" i="33"/>
  <c r="AI9" i="33"/>
  <c r="AI10" i="33"/>
  <c r="AI11" i="33"/>
  <c r="AI12" i="33"/>
  <c r="AI13" i="33"/>
  <c r="AI14" i="33"/>
  <c r="AI15" i="33"/>
  <c r="AI16" i="33"/>
  <c r="AI17" i="33"/>
  <c r="AI18" i="33"/>
  <c r="AI19" i="33"/>
  <c r="AI20" i="33"/>
  <c r="AI21" i="33"/>
  <c r="AI22" i="33"/>
  <c r="AI23" i="33"/>
  <c r="AI24" i="33"/>
  <c r="AI25" i="33"/>
  <c r="AI26" i="33"/>
  <c r="AI27" i="33"/>
  <c r="AI28" i="33"/>
  <c r="AI29" i="33"/>
  <c r="AI30" i="33"/>
  <c r="AI4" i="33"/>
  <c r="AH5" i="33"/>
  <c r="AH6" i="33"/>
  <c r="AH7" i="33"/>
  <c r="AH8" i="33"/>
  <c r="AH9" i="33"/>
  <c r="AH10" i="33"/>
  <c r="AH11" i="33"/>
  <c r="AH12" i="33"/>
  <c r="AH13" i="33"/>
  <c r="AH14" i="33"/>
  <c r="AH15" i="33"/>
  <c r="AH16" i="33"/>
  <c r="AH17" i="33"/>
  <c r="AH18" i="33"/>
  <c r="AH19" i="33"/>
  <c r="AH20" i="33"/>
  <c r="AH21" i="33"/>
  <c r="AH22" i="33"/>
  <c r="AH23" i="33"/>
  <c r="AH24" i="33"/>
  <c r="AH25" i="33"/>
  <c r="AH26" i="33"/>
  <c r="AH27" i="33"/>
  <c r="AH28" i="33"/>
  <c r="AH29" i="33"/>
  <c r="AH30" i="33"/>
  <c r="AH4" i="33"/>
  <c r="AG5" i="33"/>
  <c r="AG6" i="33"/>
  <c r="AG7" i="33"/>
  <c r="AG8" i="33"/>
  <c r="AG9" i="33"/>
  <c r="AG10" i="33"/>
  <c r="AG11" i="33"/>
  <c r="AG12" i="33"/>
  <c r="AG13" i="33"/>
  <c r="AG14" i="33"/>
  <c r="AG15" i="33"/>
  <c r="AG16" i="33"/>
  <c r="AG17" i="33"/>
  <c r="AG18" i="33"/>
  <c r="AG19" i="33"/>
  <c r="AG20" i="33"/>
  <c r="AG21" i="33"/>
  <c r="AG22" i="33"/>
  <c r="AG23" i="33"/>
  <c r="AG24" i="33"/>
  <c r="AG25" i="33"/>
  <c r="AG26" i="33"/>
  <c r="AG27" i="33"/>
  <c r="AG28" i="33"/>
  <c r="AG29" i="33"/>
  <c r="AG30" i="33"/>
  <c r="AG4" i="33"/>
  <c r="Y4" i="33" l="1"/>
  <c r="AT30" i="33" l="1"/>
  <c r="AS30" i="33"/>
  <c r="AR30" i="33"/>
  <c r="AQ30" i="33"/>
  <c r="AK30" i="33"/>
  <c r="AJ30" i="33"/>
  <c r="AF30" i="33"/>
  <c r="AD30" i="33"/>
  <c r="AC30" i="33"/>
  <c r="AB30" i="33"/>
  <c r="AA30" i="33"/>
  <c r="Z30" i="33"/>
  <c r="Y30" i="33"/>
  <c r="AE30" i="33" l="1"/>
  <c r="AT29" i="33" l="1"/>
  <c r="AS29" i="33"/>
  <c r="AR29" i="33"/>
  <c r="AQ29" i="33"/>
  <c r="AK29" i="33"/>
  <c r="AJ29" i="33"/>
  <c r="AF29" i="33"/>
  <c r="AD29" i="33"/>
  <c r="AC29" i="33"/>
  <c r="AB29" i="33"/>
  <c r="AA29" i="33"/>
  <c r="Z29" i="33"/>
  <c r="Y29" i="33"/>
  <c r="AE29" i="33" l="1"/>
  <c r="Q37" i="23"/>
  <c r="N37" i="23"/>
  <c r="P37" i="23"/>
  <c r="O37" i="23"/>
  <c r="AQ4" i="33" l="1"/>
  <c r="M6" i="29" l="1"/>
  <c r="L6" i="29"/>
  <c r="K6" i="29"/>
  <c r="J6" i="29"/>
  <c r="J5" i="29" l="1"/>
  <c r="K5" i="29"/>
  <c r="L5" i="29"/>
  <c r="M5" i="29"/>
  <c r="AR4" i="33" l="1"/>
  <c r="AR7" i="33" l="1"/>
  <c r="AQ5" i="33"/>
  <c r="AR5" i="33"/>
  <c r="AS5" i="33"/>
  <c r="AT5" i="33"/>
  <c r="AQ6" i="33"/>
  <c r="AR6" i="33"/>
  <c r="AS6" i="33"/>
  <c r="AT6" i="33"/>
  <c r="AQ7" i="33"/>
  <c r="AS7" i="33"/>
  <c r="AT7" i="33"/>
  <c r="AQ8" i="33"/>
  <c r="AR8" i="33"/>
  <c r="AS8" i="33"/>
  <c r="AT8" i="33"/>
  <c r="AQ9" i="33"/>
  <c r="AR9" i="33"/>
  <c r="AS9" i="33"/>
  <c r="AT9" i="33"/>
  <c r="AQ10" i="33"/>
  <c r="AR10" i="33"/>
  <c r="AS10" i="33"/>
  <c r="AT10" i="33"/>
  <c r="AQ11" i="33"/>
  <c r="AR11" i="33"/>
  <c r="AS11" i="33"/>
  <c r="AT11" i="33"/>
  <c r="AQ12" i="33"/>
  <c r="AR12" i="33"/>
  <c r="AS12" i="33"/>
  <c r="AT12" i="33"/>
  <c r="AQ13" i="33"/>
  <c r="AR13" i="33"/>
  <c r="AS13" i="33"/>
  <c r="AT13" i="33"/>
  <c r="AQ14" i="33"/>
  <c r="AR14" i="33"/>
  <c r="AS14" i="33"/>
  <c r="AT14" i="33"/>
  <c r="AQ15" i="33"/>
  <c r="AR15" i="33"/>
  <c r="AS15" i="33"/>
  <c r="AT15" i="33"/>
  <c r="AQ16" i="33"/>
  <c r="AR16" i="33"/>
  <c r="AS16" i="33"/>
  <c r="AT16" i="33"/>
  <c r="AQ17" i="33"/>
  <c r="AR17" i="33"/>
  <c r="AS17" i="33"/>
  <c r="AT17" i="33"/>
  <c r="AQ18" i="33"/>
  <c r="AR18" i="33"/>
  <c r="AS18" i="33"/>
  <c r="AT18" i="33"/>
  <c r="AQ19" i="33"/>
  <c r="AR19" i="33"/>
  <c r="AS19" i="33"/>
  <c r="AT19" i="33"/>
  <c r="AQ20" i="33"/>
  <c r="AR20" i="33"/>
  <c r="AS20" i="33"/>
  <c r="AT20" i="33"/>
  <c r="AQ21" i="33"/>
  <c r="AR21" i="33"/>
  <c r="AS21" i="33"/>
  <c r="AT21" i="33"/>
  <c r="AQ22" i="33"/>
  <c r="AR22" i="33"/>
  <c r="AS22" i="33"/>
  <c r="AT22" i="33"/>
  <c r="AQ23" i="33"/>
  <c r="AR23" i="33"/>
  <c r="AS23" i="33"/>
  <c r="AT23" i="33"/>
  <c r="AQ24" i="33"/>
  <c r="AR24" i="33"/>
  <c r="AS24" i="33"/>
  <c r="AT24" i="33"/>
  <c r="AQ25" i="33"/>
  <c r="AR25" i="33"/>
  <c r="AS25" i="33"/>
  <c r="AT25" i="33"/>
  <c r="AQ26" i="33"/>
  <c r="AR26" i="33"/>
  <c r="AS26" i="33"/>
  <c r="AT26" i="33"/>
  <c r="AQ27" i="33"/>
  <c r="AR27" i="33"/>
  <c r="AS27" i="33"/>
  <c r="AT27" i="33"/>
  <c r="AQ28" i="33"/>
  <c r="AR28" i="33"/>
  <c r="AS28" i="33"/>
  <c r="AT28" i="33"/>
  <c r="AT4" i="33"/>
  <c r="AS4" i="33"/>
  <c r="AK28" i="33"/>
  <c r="AJ28" i="33"/>
  <c r="AK27" i="33"/>
  <c r="AJ27" i="33"/>
  <c r="AK26" i="33"/>
  <c r="AJ26" i="33"/>
  <c r="AK25" i="33"/>
  <c r="AJ25" i="33"/>
  <c r="AK24" i="33"/>
  <c r="AJ24" i="33"/>
  <c r="AK23" i="33"/>
  <c r="AJ23" i="33"/>
  <c r="AK22" i="33"/>
  <c r="AJ22" i="33"/>
  <c r="AK21" i="33"/>
  <c r="AJ21" i="33"/>
  <c r="AK20" i="33"/>
  <c r="AJ20" i="33"/>
  <c r="AK19" i="33"/>
  <c r="AJ19" i="33"/>
  <c r="AK18" i="33"/>
  <c r="AJ18" i="33"/>
  <c r="AK17" i="33"/>
  <c r="AJ17" i="33"/>
  <c r="AK16" i="33"/>
  <c r="AJ16" i="33"/>
  <c r="AK15" i="33"/>
  <c r="AJ15" i="33"/>
  <c r="AK14" i="33"/>
  <c r="AJ14" i="33"/>
  <c r="AK13" i="33"/>
  <c r="AJ13" i="33"/>
  <c r="AK12" i="33"/>
  <c r="AJ12" i="33"/>
  <c r="AK11" i="33"/>
  <c r="AJ11" i="33"/>
  <c r="AK10" i="33"/>
  <c r="AJ10" i="33"/>
  <c r="AK9" i="33"/>
  <c r="AJ9" i="33"/>
  <c r="AK8" i="33"/>
  <c r="AJ8" i="33"/>
  <c r="AK7" i="33"/>
  <c r="AJ7" i="33"/>
  <c r="AK6" i="33"/>
  <c r="AJ6" i="33"/>
  <c r="AK5" i="33"/>
  <c r="AJ5" i="33"/>
  <c r="AF28" i="33"/>
  <c r="AD28" i="33"/>
  <c r="AC28" i="33"/>
  <c r="AB28" i="33"/>
  <c r="AA28" i="33"/>
  <c r="Z28" i="33"/>
  <c r="Y28" i="33"/>
  <c r="AF27" i="33"/>
  <c r="AD27" i="33"/>
  <c r="AC27" i="33"/>
  <c r="AB27" i="33"/>
  <c r="AA27" i="33"/>
  <c r="Z27" i="33"/>
  <c r="Y27" i="33"/>
  <c r="AF26" i="33"/>
  <c r="AD26" i="33"/>
  <c r="AC26" i="33"/>
  <c r="AB26" i="33"/>
  <c r="AA26" i="33"/>
  <c r="Z26" i="33"/>
  <c r="Y26" i="33"/>
  <c r="AF25" i="33"/>
  <c r="AD25" i="33"/>
  <c r="AC25" i="33"/>
  <c r="AB25" i="33"/>
  <c r="AA25" i="33"/>
  <c r="Z25" i="33"/>
  <c r="Y25" i="33"/>
  <c r="AF24" i="33"/>
  <c r="AD24" i="33"/>
  <c r="AC24" i="33"/>
  <c r="AB24" i="33"/>
  <c r="AA24" i="33"/>
  <c r="Z24" i="33"/>
  <c r="Y24" i="33"/>
  <c r="AF23" i="33"/>
  <c r="AD23" i="33"/>
  <c r="AC23" i="33"/>
  <c r="AB23" i="33"/>
  <c r="AA23" i="33"/>
  <c r="Z23" i="33"/>
  <c r="Y23" i="33"/>
  <c r="AF22" i="33"/>
  <c r="AD22" i="33"/>
  <c r="AC22" i="33"/>
  <c r="AB22" i="33"/>
  <c r="AA22" i="33"/>
  <c r="Z22" i="33"/>
  <c r="Y22" i="33"/>
  <c r="AF21" i="33"/>
  <c r="AD21" i="33"/>
  <c r="AC21" i="33"/>
  <c r="AB21" i="33"/>
  <c r="AA21" i="33"/>
  <c r="Z21" i="33"/>
  <c r="Y21" i="33"/>
  <c r="AF20" i="33"/>
  <c r="AD20" i="33"/>
  <c r="AC20" i="33"/>
  <c r="AB20" i="33"/>
  <c r="AA20" i="33"/>
  <c r="Z20" i="33"/>
  <c r="Y20" i="33"/>
  <c r="AF19" i="33"/>
  <c r="AD19" i="33"/>
  <c r="AC19" i="33"/>
  <c r="AB19" i="33"/>
  <c r="AA19" i="33"/>
  <c r="Z19" i="33"/>
  <c r="Y19" i="33"/>
  <c r="AF18" i="33"/>
  <c r="AD18" i="33"/>
  <c r="AC18" i="33"/>
  <c r="AB18" i="33"/>
  <c r="AA18" i="33"/>
  <c r="Z18" i="33"/>
  <c r="Y18" i="33"/>
  <c r="AF17" i="33"/>
  <c r="AD17" i="33"/>
  <c r="AC17" i="33"/>
  <c r="AB17" i="33"/>
  <c r="AA17" i="33"/>
  <c r="Z17" i="33"/>
  <c r="Y17" i="33"/>
  <c r="AF16" i="33"/>
  <c r="AD16" i="33"/>
  <c r="AC16" i="33"/>
  <c r="AB16" i="33"/>
  <c r="AA16" i="33"/>
  <c r="Z16" i="33"/>
  <c r="Y16" i="33"/>
  <c r="AF15" i="33"/>
  <c r="AD15" i="33"/>
  <c r="AC15" i="33"/>
  <c r="AB15" i="33"/>
  <c r="AA15" i="33"/>
  <c r="Z15" i="33"/>
  <c r="Y15" i="33"/>
  <c r="AF14" i="33"/>
  <c r="AD14" i="33"/>
  <c r="AC14" i="33"/>
  <c r="AB14" i="33"/>
  <c r="AA14" i="33"/>
  <c r="Z14" i="33"/>
  <c r="Y14" i="33"/>
  <c r="AF13" i="33"/>
  <c r="AD13" i="33"/>
  <c r="AC13" i="33"/>
  <c r="AB13" i="33"/>
  <c r="AA13" i="33"/>
  <c r="Z13" i="33"/>
  <c r="Y13" i="33"/>
  <c r="AF12" i="33"/>
  <c r="AD12" i="33"/>
  <c r="AC12" i="33"/>
  <c r="AB12" i="33"/>
  <c r="AA12" i="33"/>
  <c r="Z12" i="33"/>
  <c r="Y12" i="33"/>
  <c r="AF11" i="33"/>
  <c r="AD11" i="33"/>
  <c r="AC11" i="33"/>
  <c r="AB11" i="33"/>
  <c r="AA11" i="33"/>
  <c r="Z11" i="33"/>
  <c r="Y11" i="33"/>
  <c r="AF10" i="33"/>
  <c r="AD10" i="33"/>
  <c r="AC10" i="33"/>
  <c r="AB10" i="33"/>
  <c r="AA10" i="33"/>
  <c r="Z10" i="33"/>
  <c r="Y10" i="33"/>
  <c r="AF9" i="33"/>
  <c r="AD9" i="33"/>
  <c r="AC9" i="33"/>
  <c r="AB9" i="33"/>
  <c r="AA9" i="33"/>
  <c r="Z9" i="33"/>
  <c r="Y9" i="33"/>
  <c r="AF8" i="33"/>
  <c r="AD8" i="33"/>
  <c r="AC8" i="33"/>
  <c r="AB8" i="33"/>
  <c r="AA8" i="33"/>
  <c r="Z8" i="33"/>
  <c r="Y8" i="33"/>
  <c r="AF7" i="33"/>
  <c r="AD7" i="33"/>
  <c r="AC7" i="33"/>
  <c r="AB7" i="33"/>
  <c r="AA7" i="33"/>
  <c r="Z7" i="33"/>
  <c r="Y7" i="33"/>
  <c r="AF6" i="33"/>
  <c r="AD6" i="33"/>
  <c r="AC6" i="33"/>
  <c r="AB6" i="33"/>
  <c r="AA6" i="33"/>
  <c r="Z6" i="33"/>
  <c r="Y6" i="33"/>
  <c r="AF5" i="33"/>
  <c r="AD5" i="33"/>
  <c r="AC5" i="33"/>
  <c r="AB5" i="33"/>
  <c r="AA5" i="33"/>
  <c r="Z5" i="33"/>
  <c r="Y5" i="33"/>
  <c r="AF4" i="33"/>
  <c r="AK4" i="33"/>
  <c r="AJ4" i="33"/>
  <c r="AD4" i="33"/>
  <c r="AC4" i="33"/>
  <c r="AB4" i="33"/>
  <c r="AA4" i="33"/>
  <c r="Z4" i="33"/>
  <c r="AE13" i="33" l="1"/>
  <c r="AE17" i="33"/>
  <c r="AE23" i="33"/>
  <c r="AE27" i="33"/>
  <c r="AE7" i="33"/>
  <c r="AE12" i="33"/>
  <c r="AE15" i="33"/>
  <c r="AE16" i="33"/>
  <c r="AE19" i="33"/>
  <c r="AE20" i="33"/>
  <c r="AE21" i="33"/>
  <c r="AE24" i="33"/>
  <c r="AE25" i="33"/>
  <c r="AE28" i="33"/>
  <c r="AE8" i="33"/>
  <c r="AE6" i="33"/>
  <c r="AE10" i="33"/>
  <c r="AE5" i="33"/>
  <c r="AE9" i="33"/>
  <c r="AE14" i="33"/>
  <c r="AE18" i="33"/>
  <c r="AE22" i="33"/>
  <c r="AE26" i="33"/>
  <c r="AE11" i="33"/>
  <c r="AE4" i="33"/>
  <c r="M4" i="29"/>
  <c r="L4" i="29"/>
  <c r="K4" i="29"/>
  <c r="J4" i="29"/>
</calcChain>
</file>

<file path=xl/sharedStrings.xml><?xml version="1.0" encoding="utf-8"?>
<sst xmlns="http://schemas.openxmlformats.org/spreadsheetml/2006/main" count="791" uniqueCount="121">
  <si>
    <t>Ward name</t>
  </si>
  <si>
    <t>Average fill rate - registered nurses/midwives  (%)</t>
  </si>
  <si>
    <t>Average fill rate - care staff (%)</t>
  </si>
  <si>
    <t>ACE</t>
  </si>
  <si>
    <t>Acute Stroke Unit</t>
  </si>
  <si>
    <t>Cardiac Ward</t>
  </si>
  <si>
    <t>Charlotte Ward</t>
  </si>
  <si>
    <t>Cheselden Ward</t>
  </si>
  <si>
    <t>Childrens Ward</t>
  </si>
  <si>
    <t>Combe Ward</t>
  </si>
  <si>
    <t>Coronary Care Unit</t>
  </si>
  <si>
    <t>Haygarth Ward</t>
  </si>
  <si>
    <t>Helena Ward</t>
  </si>
  <si>
    <t>Intensive Therapy Unit</t>
  </si>
  <si>
    <t>Medical Assessment Unit</t>
  </si>
  <si>
    <t>Medical Short Stay</t>
  </si>
  <si>
    <t>Midford Ward</t>
  </si>
  <si>
    <t>Neonatal Intensive Care Unit</t>
  </si>
  <si>
    <t>Parry Ward</t>
  </si>
  <si>
    <t>Phillip Yeoman Ward</t>
  </si>
  <si>
    <t>Pulteney Ward</t>
  </si>
  <si>
    <t>Respiratory Ward</t>
  </si>
  <si>
    <t>Robin Smith Ward</t>
  </si>
  <si>
    <t>Surgical Admissions Unit</t>
  </si>
  <si>
    <t>Surgical Short Stay Unit</t>
  </si>
  <si>
    <t>Waterhouse Ward</t>
  </si>
  <si>
    <t>William Budd Ward</t>
  </si>
  <si>
    <t>Mary Ward</t>
  </si>
  <si>
    <t>Paulton Birthing Centre</t>
  </si>
  <si>
    <t>Chippenham  Birthing Centre</t>
  </si>
  <si>
    <t>-</t>
  </si>
  <si>
    <t xml:space="preserve">January </t>
  </si>
  <si>
    <t>Febuary</t>
  </si>
  <si>
    <t xml:space="preserve">March </t>
  </si>
  <si>
    <t>ROYAL NATIONAL HOSPITAL FOR RHEUMATIC DISEASES</t>
  </si>
  <si>
    <t>Pulteney</t>
  </si>
  <si>
    <t>Waterhouse</t>
  </si>
  <si>
    <t>Cumulative count over the month of patients at 23:59 each day</t>
  </si>
  <si>
    <t>Registered midwives/ nurses</t>
  </si>
  <si>
    <t>Care Staff</t>
  </si>
  <si>
    <t>Overall</t>
  </si>
  <si>
    <t xml:space="preserve">Trowbridge birthing centre </t>
  </si>
  <si>
    <t xml:space="preserve">Frome Birthing centre </t>
  </si>
  <si>
    <t>Forrester Brown Ward A</t>
  </si>
  <si>
    <t>Forrester Brown Ward (A)</t>
  </si>
  <si>
    <t>Pierce</t>
  </si>
  <si>
    <t/>
  </si>
  <si>
    <t xml:space="preserve">Jul </t>
  </si>
  <si>
    <t>Aug</t>
  </si>
  <si>
    <t>Day</t>
  </si>
  <si>
    <t>Night</t>
  </si>
  <si>
    <t>Care Hours Per Patient Day (CHPPD)</t>
  </si>
  <si>
    <t>Registered midwives/nurses</t>
  </si>
  <si>
    <t>Non-registered allied health professionals</t>
  </si>
  <si>
    <t>Registered allied health professionals</t>
  </si>
  <si>
    <t>Average fill rate - registered nurses/ midwives  (%)</t>
  </si>
  <si>
    <t>Total monthly planned staff hours</t>
  </si>
  <si>
    <t>Total monthly actual staff hours</t>
  </si>
  <si>
    <t xml:space="preserve">Mary Ward and Central delivery suite </t>
  </si>
  <si>
    <t xml:space="preserve">Paulton Birthing centre </t>
  </si>
  <si>
    <t>Violet Prince ward</t>
  </si>
  <si>
    <t xml:space="preserve">Pierce </t>
  </si>
  <si>
    <t>Ward</t>
  </si>
  <si>
    <t>Cardiac</t>
  </si>
  <si>
    <t>CCU</t>
  </si>
  <si>
    <t>Charlotte</t>
  </si>
  <si>
    <t>Cheselden</t>
  </si>
  <si>
    <t>Childrens</t>
  </si>
  <si>
    <t>Combe</t>
  </si>
  <si>
    <t>Eye Unit</t>
  </si>
  <si>
    <t>Forrester Brown A</t>
  </si>
  <si>
    <t>Haygarth</t>
  </si>
  <si>
    <t>Helena</t>
  </si>
  <si>
    <t>MAU</t>
  </si>
  <si>
    <t>Midford</t>
  </si>
  <si>
    <t>MSS</t>
  </si>
  <si>
    <t>MTU</t>
  </si>
  <si>
    <t>Parry</t>
  </si>
  <si>
    <t>Phillip Yeoman</t>
  </si>
  <si>
    <t>Respiratory</t>
  </si>
  <si>
    <t>Robin Smith</t>
  </si>
  <si>
    <t>SAU Areas A &amp; B</t>
  </si>
  <si>
    <t>SSS</t>
  </si>
  <si>
    <t>Violet Prince</t>
  </si>
  <si>
    <t>William Budd</t>
  </si>
  <si>
    <t>ITU</t>
  </si>
  <si>
    <t>NICU</t>
  </si>
  <si>
    <t>Mary</t>
  </si>
  <si>
    <t>CDS</t>
  </si>
  <si>
    <t>Chippenham</t>
  </si>
  <si>
    <t>Frome</t>
  </si>
  <si>
    <t>Paulton</t>
  </si>
  <si>
    <t>Trowbridge</t>
  </si>
  <si>
    <t xml:space="preserve">Only complete sites your organisation is accountable for </t>
  </si>
  <si>
    <t>Allied Health Professionals</t>
  </si>
  <si>
    <t>Registered allied healtH professionals</t>
  </si>
  <si>
    <t>Average fill rate - registered allied health professionals (AHP)  (%)</t>
  </si>
  <si>
    <t>Average fill rate - non-registered allied health professionals (AHP)  (%)</t>
  </si>
  <si>
    <t>Less Than</t>
  </si>
  <si>
    <t>More Than</t>
  </si>
  <si>
    <t>Specialty 1</t>
  </si>
  <si>
    <t>Registered Nursing Associates</t>
  </si>
  <si>
    <t>Non- Registered Nursing Associates</t>
  </si>
  <si>
    <t>October</t>
  </si>
  <si>
    <t>November</t>
  </si>
  <si>
    <t>December</t>
  </si>
  <si>
    <t>430 - GERIATRIC MEDICINE - STANDARD</t>
  </si>
  <si>
    <t>320 - CARDIOLOGY - STANDARD</t>
  </si>
  <si>
    <t>502 - GYNAECOLOGY - STANDARD</t>
  </si>
  <si>
    <t>420 - PAEDIATRICS - STANDARD</t>
  </si>
  <si>
    <t>110 - TRAUMA &amp; ORTHOPAEDICS - STANDARD</t>
  </si>
  <si>
    <t>301 - GASTROENTEROLOGY - STANDARD</t>
  </si>
  <si>
    <t>400 - NEUROLOGY - STANDARD</t>
  </si>
  <si>
    <t>192 - CRITICAL CARE MEDICINE - STANDARD</t>
  </si>
  <si>
    <t>326 - ACUTE INTERNAL MEDICINE - STANDARD</t>
  </si>
  <si>
    <t>302 - ENDOCRINOLOGY - STANDARD</t>
  </si>
  <si>
    <t>100 - GENERAL SURGERY - STANDARD</t>
  </si>
  <si>
    <t>340 - RESPIRATORY MEDICINE - STANDARD</t>
  </si>
  <si>
    <t>Mary Ward and Central delivery suite</t>
  </si>
  <si>
    <t>501 - OBSTETRICS - STANDARD</t>
  </si>
  <si>
    <t>800 - CLINICAL ONCOLOGY -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</si>
</sst>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8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9">
    <xf numFmtId="0" fontId="0" fillId="0" borderId="0"/>
    <xf numFmtId="0" fontId="2" fillId="0" borderId="0"/>
    <xf numFmtId="0" fontId="4" fillId="0" borderId="0">
      <alignment horizontal="left"/>
    </xf>
    <xf numFmtId="0" fontId="5" fillId="0" borderId="0">
      <alignment horizontal="left" indent="1"/>
    </xf>
    <xf numFmtId="0" fontId="2" fillId="0" borderId="0">
      <alignment horizontal="left" vertical="top" wrapText="1" indent="2"/>
    </xf>
    <xf numFmtId="0" fontId="7" fillId="0" borderId="0"/>
    <xf numFmtId="0" fontId="7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16" applyNumberFormat="0" applyAlignment="0" applyProtection="0"/>
    <xf numFmtId="0" fontId="20" fillId="20" borderId="17" applyNumberFormat="0" applyAlignment="0" applyProtection="0"/>
    <xf numFmtId="0" fontId="21" fillId="20" borderId="16" applyNumberFormat="0" applyAlignment="0" applyProtection="0"/>
    <xf numFmtId="0" fontId="22" fillId="0" borderId="18" applyNumberFormat="0" applyFill="0" applyAlignment="0" applyProtection="0"/>
    <xf numFmtId="0" fontId="23" fillId="21" borderId="19" applyNumberFormat="0" applyAlignment="0" applyProtection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25" fillId="46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/>
    <xf numFmtId="0" fontId="27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7" fillId="0" borderId="0">
      <alignment horizontal="left" vertical="top" wrapText="1" indent="2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>
      <alignment horizontal="left" wrapText="1" indent="1"/>
    </xf>
    <xf numFmtId="0" fontId="29" fillId="0" borderId="0"/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9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" fillId="0" borderId="0">
      <alignment horizontal="left" wrapText="1" indent="1"/>
    </xf>
    <xf numFmtId="0" fontId="29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38" fillId="0" borderId="0"/>
    <xf numFmtId="0" fontId="2" fillId="0" borderId="0"/>
    <xf numFmtId="0" fontId="39" fillId="0" borderId="0"/>
    <xf numFmtId="0" fontId="40" fillId="0" borderId="0"/>
    <xf numFmtId="0" fontId="42" fillId="0" borderId="0"/>
    <xf numFmtId="0" fontId="43" fillId="0" borderId="0"/>
    <xf numFmtId="0" fontId="44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7" fillId="0" borderId="0"/>
    <xf numFmtId="9" fontId="47" fillId="0" borderId="0" applyFont="0" applyFill="0" applyBorder="0" applyAlignment="0" applyProtection="0"/>
    <xf numFmtId="0" fontId="48" fillId="0" borderId="0"/>
    <xf numFmtId="0" fontId="2" fillId="0" borderId="0"/>
  </cellStyleXfs>
  <cellXfs count="236">
    <xf numFmtId="0" fontId="0" fillId="0" borderId="0" xfId="0"/>
    <xf numFmtId="0" fontId="0" fillId="0" borderId="1" xfId="0" applyBorder="1"/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164" fontId="2" fillId="6" borderId="1" xfId="8" applyNumberFormat="1" applyFont="1" applyFill="1" applyBorder="1" applyAlignment="1" applyProtection="1">
      <alignment horizontal="center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2" fillId="4" borderId="1" xfId="10" applyNumberFormat="1" applyFont="1" applyFill="1" applyBorder="1" applyAlignment="1" applyProtection="1">
      <alignment horizontal="center" vertical="center"/>
      <protection hidden="1"/>
    </xf>
    <xf numFmtId="164" fontId="2" fillId="7" borderId="1" xfId="10" applyNumberFormat="1" applyFont="1" applyFill="1" applyBorder="1" applyAlignment="1" applyProtection="1">
      <alignment horizontal="center" vertical="center"/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quotePrefix="1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10" applyNumberFormat="1" applyFont="1" applyFill="1" applyBorder="1" applyAlignment="1" applyProtection="1">
      <alignment horizontal="center" vertical="center"/>
      <protection hidden="1"/>
    </xf>
    <xf numFmtId="164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8" applyNumberFormat="1" applyFont="1" applyFill="1" applyBorder="1" applyAlignment="1" applyProtection="1">
      <alignment horizontal="center" vertical="center"/>
      <protection hidden="1"/>
    </xf>
    <xf numFmtId="164" fontId="2" fillId="8" borderId="1" xfId="8" applyNumberFormat="1" applyFont="1" applyFill="1" applyBorder="1" applyAlignment="1" applyProtection="1">
      <alignment horizontal="center" vertical="center"/>
      <protection hidden="1"/>
    </xf>
    <xf numFmtId="164" fontId="2" fillId="10" borderId="1" xfId="10" applyNumberFormat="1" applyFont="1" applyFill="1" applyBorder="1" applyAlignment="1" applyProtection="1">
      <alignment horizontal="center" vertical="center"/>
      <protection hidden="1"/>
    </xf>
    <xf numFmtId="164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10" applyNumberFormat="1" applyFont="1" applyFill="1" applyBorder="1" applyAlignment="1" applyProtection="1">
      <alignment horizontal="center" vertical="center"/>
      <protection hidden="1"/>
    </xf>
    <xf numFmtId="164" fontId="3" fillId="11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8" applyNumberFormat="1" applyFont="1" applyFill="1" applyBorder="1" applyAlignment="1" applyProtection="1">
      <alignment horizontal="center" vertical="center"/>
      <protection hidden="1"/>
    </xf>
    <xf numFmtId="164" fontId="2" fillId="12" borderId="1" xfId="10" applyNumberFormat="1" applyFont="1" applyFill="1" applyBorder="1" applyAlignment="1" applyProtection="1">
      <alignment horizontal="center" vertical="center"/>
      <protection hidden="1"/>
    </xf>
    <xf numFmtId="164" fontId="3" fillId="12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10" applyNumberFormat="1" applyFont="1" applyFill="1" applyBorder="1" applyAlignment="1" applyProtection="1">
      <alignment horizontal="center" vertical="center"/>
      <protection hidden="1"/>
    </xf>
    <xf numFmtId="164" fontId="3" fillId="13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8" applyNumberFormat="1" applyFont="1" applyFill="1" applyBorder="1" applyAlignment="1" applyProtection="1">
      <alignment horizontal="center" vertical="center"/>
      <protection hidden="1"/>
    </xf>
    <xf numFmtId="164" fontId="2" fillId="14" borderId="1" xfId="10" applyNumberFormat="1" applyFont="1" applyFill="1" applyBorder="1" applyAlignment="1" applyProtection="1">
      <alignment horizontal="center" vertical="center"/>
      <protection hidden="1"/>
    </xf>
    <xf numFmtId="164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165" fontId="3" fillId="13" borderId="1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1" fillId="0" borderId="2" xfId="0" applyFont="1" applyBorder="1" applyAlignment="1">
      <alignment horizontal="center"/>
    </xf>
    <xf numFmtId="165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8" applyNumberFormat="1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65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3" fillId="4" borderId="1" xfId="54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54" applyFont="1" applyFill="1" applyBorder="1" applyAlignment="1" applyProtection="1">
      <alignment horizontal="center" vertical="center"/>
      <protection locked="0"/>
    </xf>
    <xf numFmtId="165" fontId="3" fillId="4" borderId="1" xfId="54" applyNumberFormat="1" applyFont="1" applyFill="1" applyBorder="1" applyAlignment="1" applyProtection="1">
      <alignment horizontal="center" vertical="center"/>
      <protection hidden="1"/>
    </xf>
    <xf numFmtId="0" fontId="26" fillId="47" borderId="6" xfId="0" applyFont="1" applyFill="1" applyBorder="1" applyAlignment="1" applyProtection="1">
      <alignment vertical="center" wrapText="1"/>
      <protection hidden="1"/>
    </xf>
    <xf numFmtId="164" fontId="2" fillId="15" borderId="1" xfId="8" applyNumberFormat="1" applyFont="1" applyFill="1" applyBorder="1" applyAlignment="1" applyProtection="1">
      <alignment horizontal="center" vertical="center"/>
      <protection hidden="1"/>
    </xf>
    <xf numFmtId="165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2" fillId="6" borderId="1" xfId="70" applyNumberFormat="1" applyFont="1" applyFill="1" applyBorder="1" applyAlignment="1" applyProtection="1">
      <alignment horizontal="center" vertical="center"/>
      <protection hidden="1"/>
    </xf>
    <xf numFmtId="0" fontId="3" fillId="0" borderId="8" xfId="62" applyFont="1" applyFill="1" applyBorder="1" applyAlignment="1" applyProtection="1">
      <alignment horizontal="center" vertical="center"/>
      <protection locked="0"/>
    </xf>
    <xf numFmtId="164" fontId="28" fillId="48" borderId="1" xfId="70" applyNumberFormat="1" applyFont="1" applyFill="1" applyBorder="1" applyAlignment="1" applyProtection="1">
      <alignment horizontal="center" vertical="center"/>
      <protection hidden="1"/>
    </xf>
    <xf numFmtId="164" fontId="3" fillId="48" borderId="1" xfId="62" applyNumberFormat="1" applyFont="1" applyFill="1" applyBorder="1" applyAlignment="1" applyProtection="1">
      <alignment horizontal="center" vertical="center"/>
      <protection hidden="1"/>
    </xf>
    <xf numFmtId="165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2" fillId="49" borderId="1" xfId="86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86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4" fontId="2" fillId="9" borderId="1" xfId="93" applyNumberFormat="1" applyFont="1" applyFill="1" applyBorder="1" applyAlignment="1" applyProtection="1">
      <alignment horizontal="center" vertical="center"/>
      <protection hidden="1"/>
    </xf>
    <xf numFmtId="165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15" borderId="1" xfId="93" applyNumberFormat="1" applyFont="1" applyFill="1" applyBorder="1" applyAlignment="1" applyProtection="1">
      <alignment horizontal="center" vertical="center"/>
      <protection hidden="1"/>
    </xf>
    <xf numFmtId="164" fontId="3" fillId="15" borderId="1" xfId="0" applyNumberFormat="1" applyFont="1" applyFill="1" applyBorder="1" applyAlignment="1" applyProtection="1">
      <alignment horizontal="center" vertical="center"/>
      <protection hidden="1"/>
    </xf>
    <xf numFmtId="164" fontId="2" fillId="6" borderId="1" xfId="93" applyNumberFormat="1" applyFont="1" applyFill="1" applyBorder="1" applyAlignment="1" applyProtection="1">
      <alignment horizontal="center" vertical="center"/>
      <protection hidden="1"/>
    </xf>
    <xf numFmtId="0" fontId="3" fillId="6" borderId="8" xfId="0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0" fillId="0" borderId="0" xfId="0" applyAlignment="1">
      <alignment horizontal="left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/>
      <protection locked="0"/>
    </xf>
    <xf numFmtId="0" fontId="35" fillId="5" borderId="25" xfId="0" applyFont="1" applyFill="1" applyBorder="1" applyAlignment="1" applyProtection="1">
      <alignment horizontal="center" vertical="center"/>
      <protection locked="0"/>
    </xf>
    <xf numFmtId="164" fontId="30" fillId="5" borderId="1" xfId="8" applyNumberFormat="1" applyFont="1" applyFill="1" applyBorder="1" applyAlignment="1" applyProtection="1">
      <alignment horizontal="center" vertical="center"/>
      <protection hidden="1"/>
    </xf>
    <xf numFmtId="164" fontId="35" fillId="5" borderId="1" xfId="0" applyNumberFormat="1" applyFont="1" applyFill="1" applyBorder="1" applyAlignment="1" applyProtection="1">
      <alignment horizontal="center" vertical="center"/>
      <protection hidden="1"/>
    </xf>
    <xf numFmtId="1" fontId="32" fillId="51" borderId="1" xfId="0" applyNumberFormat="1" applyFont="1" applyFill="1" applyBorder="1" applyAlignment="1" applyProtection="1">
      <alignment horizontal="center" vertical="center" wrapText="1"/>
    </xf>
    <xf numFmtId="0" fontId="3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0" applyFont="1" applyFill="1" applyAlignment="1" applyProtection="1">
      <alignment horizontal="left" vertical="center" wrapText="1"/>
    </xf>
    <xf numFmtId="0" fontId="36" fillId="53" borderId="1" xfId="0" applyFont="1" applyFill="1" applyBorder="1" applyAlignment="1" applyProtection="1">
      <alignment vertical="center"/>
    </xf>
    <xf numFmtId="0" fontId="0" fillId="53" borderId="1" xfId="0" applyFill="1" applyBorder="1" applyProtection="1"/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2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160" applyFont="1" applyFill="1" applyAlignment="1">
      <alignment horizontal="left" vertical="center" wrapText="1"/>
    </xf>
    <xf numFmtId="0" fontId="30" fillId="5" borderId="25" xfId="160" applyFont="1" applyFill="1" applyBorder="1" applyAlignment="1" applyProtection="1">
      <alignment horizontal="center" vertical="center"/>
      <protection locked="0"/>
    </xf>
    <xf numFmtId="0" fontId="30" fillId="5" borderId="1" xfId="7" applyFont="1" applyFill="1" applyBorder="1" applyAlignment="1" applyProtection="1">
      <alignment horizontal="center" vertical="center" wrapText="1"/>
      <protection locked="0"/>
    </xf>
    <xf numFmtId="165" fontId="30" fillId="52" borderId="1" xfId="160" applyNumberFormat="1" applyFont="1" applyFill="1" applyBorder="1" applyAlignment="1" applyProtection="1">
      <alignment horizontal="center" vertical="center"/>
      <protection hidden="1"/>
    </xf>
    <xf numFmtId="0" fontId="30" fillId="5" borderId="3" xfId="160" applyFont="1" applyFill="1" applyBorder="1" applyAlignment="1" applyProtection="1">
      <alignment horizontal="center" vertical="center"/>
      <protection locked="0"/>
    </xf>
    <xf numFmtId="1" fontId="32" fillId="51" borderId="1" xfId="160" applyNumberFormat="1" applyFont="1" applyFill="1" applyBorder="1" applyAlignment="1">
      <alignment horizontal="center" vertical="center" wrapText="1"/>
    </xf>
    <xf numFmtId="0" fontId="30" fillId="5" borderId="1" xfId="160" applyFont="1" applyFill="1" applyBorder="1" applyAlignment="1" applyProtection="1">
      <alignment horizontal="center" vertical="center"/>
      <protection locked="0"/>
    </xf>
    <xf numFmtId="164" fontId="30" fillId="52" borderId="1" xfId="8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0" fontId="0" fillId="0" borderId="0" xfId="0" applyNumberFormat="1"/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/>
    <xf numFmtId="1" fontId="32" fillId="54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50" borderId="1" xfId="0" applyFont="1" applyFill="1" applyBorder="1"/>
    <xf numFmtId="1" fontId="32" fillId="51" borderId="1" xfId="415" applyNumberFormat="1" applyFont="1" applyFill="1" applyBorder="1" applyAlignment="1">
      <alignment horizontal="center" vertical="center" wrapText="1"/>
    </xf>
    <xf numFmtId="16" fontId="41" fillId="55" borderId="1" xfId="415" applyNumberFormat="1" applyFont="1" applyFill="1" applyBorder="1" applyAlignment="1">
      <alignment horizontal="center" vertical="center" wrapText="1"/>
    </xf>
    <xf numFmtId="165" fontId="0" fillId="0" borderId="1" xfId="0" applyNumberFormat="1" applyBorder="1"/>
    <xf numFmtId="164" fontId="30" fillId="5" borderId="1" xfId="0" applyNumberFormat="1" applyFont="1" applyFill="1" applyBorder="1" applyAlignment="1" applyProtection="1">
      <alignment horizontal="center" vertical="center"/>
      <protection locked="0"/>
    </xf>
    <xf numFmtId="165" fontId="35" fillId="5" borderId="1" xfId="0" applyNumberFormat="1" applyFont="1" applyFill="1" applyBorder="1" applyAlignment="1" applyProtection="1">
      <alignment horizontal="center" vertical="center"/>
      <protection locked="0"/>
    </xf>
    <xf numFmtId="164" fontId="35" fillId="5" borderId="1" xfId="0" applyNumberFormat="1" applyFont="1" applyFill="1" applyBorder="1" applyAlignment="1" applyProtection="1">
      <alignment horizontal="center" vertical="center"/>
      <protection locked="0"/>
    </xf>
    <xf numFmtId="164" fontId="0" fillId="56" borderId="1" xfId="0" applyNumberFormat="1" applyFill="1" applyBorder="1"/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165" fontId="35" fillId="56" borderId="1" xfId="0" applyNumberFormat="1" applyFont="1" applyFill="1" applyBorder="1" applyAlignment="1" applyProtection="1">
      <alignment horizontal="center" vertical="center"/>
      <protection locked="0"/>
    </xf>
    <xf numFmtId="165" fontId="30" fillId="56" borderId="1" xfId="0" applyNumberFormat="1" applyFont="1" applyFill="1" applyBorder="1" applyAlignment="1" applyProtection="1">
      <alignment horizontal="center" vertical="center"/>
      <protection locked="0"/>
    </xf>
    <xf numFmtId="0" fontId="46" fillId="0" borderId="2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6" fillId="0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2" fillId="0" borderId="1" xfId="0" applyFont="1" applyBorder="1" applyProtection="1">
      <protection locked="0"/>
    </xf>
    <xf numFmtId="0" fontId="30" fillId="5" borderId="2" xfId="0" applyFont="1" applyFill="1" applyBorder="1" applyAlignment="1" applyProtection="1">
      <alignment horizontal="left" vertical="top" wrapText="1"/>
      <protection locked="0"/>
    </xf>
    <xf numFmtId="0" fontId="35" fillId="5" borderId="1" xfId="7" applyFont="1" applyFill="1" applyBorder="1" applyAlignment="1" applyProtection="1">
      <alignment horizontal="center" vertical="center" wrapText="1"/>
      <protection locked="0"/>
    </xf>
    <xf numFmtId="0" fontId="35" fillId="5" borderId="3" xfId="425" applyFont="1" applyFill="1" applyBorder="1" applyAlignment="1" applyProtection="1">
      <alignment horizontal="center" vertical="center"/>
      <protection locked="0"/>
    </xf>
    <xf numFmtId="9" fontId="30" fillId="5" borderId="1" xfId="10" applyFont="1" applyFill="1" applyBorder="1" applyAlignment="1" applyProtection="1">
      <alignment horizontal="left" vertical="top" wrapText="1"/>
      <protection locked="0"/>
    </xf>
    <xf numFmtId="1" fontId="35" fillId="5" borderId="3" xfId="0" applyNumberFormat="1" applyFont="1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>
      <alignment horizontal="center" vertical="center"/>
    </xf>
    <xf numFmtId="16" fontId="6" fillId="2" borderId="1" xfId="0" applyNumberFormat="1" applyFont="1" applyFill="1" applyBorder="1" applyAlignment="1" applyProtection="1">
      <alignment horizontal="center" vertical="center" wrapText="1"/>
    </xf>
    <xf numFmtId="16" fontId="6" fillId="2" borderId="7" xfId="0" applyNumberFormat="1" applyFont="1" applyFill="1" applyBorder="1" applyAlignment="1" applyProtection="1">
      <alignment horizontal="center" vertical="center" wrapText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" fontId="6" fillId="2" borderId="9" xfId="62" applyNumberFormat="1" applyFont="1" applyFill="1" applyBorder="1" applyAlignment="1" applyProtection="1">
      <alignment horizontal="center" vertical="center" wrapText="1"/>
    </xf>
    <xf numFmtId="16" fontId="6" fillId="2" borderId="8" xfId="62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16" fontId="6" fillId="2" borderId="7" xfId="1" applyNumberFormat="1" applyFont="1" applyFill="1" applyBorder="1" applyAlignment="1" applyProtection="1">
      <alignment horizontal="center" vertical="center" wrapText="1"/>
    </xf>
    <xf numFmtId="16" fontId="6" fillId="2" borderId="8" xfId="1" applyNumberFormat="1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7" fontId="0" fillId="0" borderId="3" xfId="0" applyNumberFormat="1" applyBorder="1" applyAlignment="1">
      <alignment horizontal="center" wrapText="1"/>
    </xf>
    <xf numFmtId="17" fontId="0" fillId="0" borderId="6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6" fillId="2" borderId="23" xfId="0" applyNumberFormat="1" applyFont="1" applyFill="1" applyBorder="1" applyAlignment="1" applyProtection="1">
      <alignment horizontal="center" vertical="center" wrapText="1"/>
    </xf>
    <xf numFmtId="17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7" fontId="0" fillId="0" borderId="24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6" fillId="2" borderId="4" xfId="0" applyNumberFormat="1" applyFont="1" applyFill="1" applyBorder="1" applyAlignment="1" applyProtection="1">
      <alignment horizontal="center" vertical="center" wrapText="1"/>
    </xf>
    <xf numFmtId="16" fontId="6" fillId="2" borderId="5" xfId="0" applyNumberFormat="1" applyFont="1" applyFill="1" applyBorder="1" applyAlignment="1" applyProtection="1">
      <alignment horizontal="center" vertical="center" wrapText="1"/>
    </xf>
    <xf numFmtId="16" fontId="10" fillId="5" borderId="3" xfId="0" applyNumberFormat="1" applyFont="1" applyFill="1" applyBorder="1" applyAlignment="1" applyProtection="1">
      <alignment horizontal="center" vertical="center" wrapText="1"/>
    </xf>
    <xf numFmtId="16" fontId="10" fillId="5" borderId="6" xfId="0" applyNumberFormat="1" applyFont="1" applyFill="1" applyBorder="1" applyAlignment="1" applyProtection="1">
      <alignment horizontal="center" vertical="center" wrapText="1"/>
    </xf>
    <xf numFmtId="16" fontId="10" fillId="5" borderId="2" xfId="0" applyNumberFormat="1" applyFont="1" applyFill="1" applyBorder="1" applyAlignment="1" applyProtection="1">
      <alignment horizontal="center" vertical="center" wrapText="1"/>
    </xf>
    <xf numFmtId="17" fontId="0" fillId="0" borderId="3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16" fontId="6" fillId="2" borderId="7" xfId="84" applyNumberFormat="1" applyFont="1" applyFill="1" applyBorder="1" applyAlignment="1" applyProtection="1">
      <alignment horizontal="center" vertical="center" wrapText="1"/>
    </xf>
    <xf numFmtId="16" fontId="6" fillId="2" borderId="8" xfId="84" applyNumberFormat="1" applyFont="1" applyFill="1" applyBorder="1" applyAlignment="1" applyProtection="1">
      <alignment horizontal="center" vertical="center" wrapText="1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16" fontId="6" fillId="2" borderId="6" xfId="0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16" fontId="6" fillId="2" borderId="1" xfId="62" applyNumberFormat="1" applyFont="1" applyFill="1" applyBorder="1" applyAlignment="1" applyProtection="1">
      <alignment horizontal="center" vertical="center" wrapText="1"/>
    </xf>
    <xf numFmtId="16" fontId="6" fillId="2" borderId="9" xfId="84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16" fontId="6" fillId="2" borderId="1" xfId="84" applyNumberFormat="1" applyFont="1" applyFill="1" applyBorder="1" applyAlignment="1" applyProtection="1">
      <alignment horizontal="center" vertical="center" wrapText="1"/>
    </xf>
    <xf numFmtId="16" fontId="32" fillId="51" borderId="3" xfId="0" applyNumberFormat="1" applyFont="1" applyFill="1" applyBorder="1" applyAlignment="1" applyProtection="1">
      <alignment horizontal="center" vertical="center" wrapText="1"/>
    </xf>
    <xf numFmtId="0" fontId="33" fillId="51" borderId="2" xfId="0" applyFont="1" applyFill="1" applyBorder="1" applyAlignment="1">
      <alignment horizontal="center" vertical="center" wrapText="1"/>
    </xf>
    <xf numFmtId="16" fontId="32" fillId="51" borderId="4" xfId="0" applyNumberFormat="1" applyFont="1" applyFill="1" applyBorder="1" applyAlignment="1" applyProtection="1">
      <alignment horizontal="left" vertical="center" wrapText="1"/>
    </xf>
    <xf numFmtId="16" fontId="32" fillId="51" borderId="5" xfId="0" applyNumberFormat="1" applyFont="1" applyFill="1" applyBorder="1" applyAlignment="1" applyProtection="1">
      <alignment horizontal="left" vertical="center" wrapText="1"/>
    </xf>
    <xf numFmtId="16" fontId="32" fillId="51" borderId="1" xfId="0" applyNumberFormat="1" applyFont="1" applyFill="1" applyBorder="1" applyAlignment="1" applyProtection="1">
      <alignment horizontal="center" vertical="center" wrapText="1"/>
    </xf>
    <xf numFmtId="0" fontId="32" fillId="51" borderId="1" xfId="0" applyFont="1" applyFill="1" applyBorder="1" applyAlignment="1" applyProtection="1">
      <alignment horizontal="center" vertical="center" wrapText="1"/>
      <protection hidden="1"/>
    </xf>
    <xf numFmtId="16" fontId="32" fillId="51" borderId="7" xfId="160" applyNumberFormat="1" applyFont="1" applyFill="1" applyBorder="1" applyAlignment="1">
      <alignment horizontal="center" vertical="center" wrapText="1"/>
    </xf>
    <xf numFmtId="16" fontId="32" fillId="51" borderId="8" xfId="160" applyNumberFormat="1" applyFont="1" applyFill="1" applyBorder="1" applyAlignment="1">
      <alignment horizontal="center" vertical="center" wrapText="1"/>
    </xf>
    <xf numFmtId="16" fontId="32" fillId="51" borderId="1" xfId="160" applyNumberFormat="1" applyFont="1" applyFill="1" applyBorder="1" applyAlignment="1">
      <alignment horizontal="center" vertical="center" wrapText="1"/>
    </xf>
    <xf numFmtId="16" fontId="32" fillId="51" borderId="3" xfId="160" applyNumberFormat="1" applyFont="1" applyFill="1" applyBorder="1" applyAlignment="1">
      <alignment horizontal="center" vertical="center" wrapText="1"/>
    </xf>
    <xf numFmtId="16" fontId="32" fillId="51" borderId="2" xfId="160" applyNumberFormat="1" applyFont="1" applyFill="1" applyBorder="1" applyAlignment="1">
      <alignment horizontal="center" vertical="center" wrapText="1"/>
    </xf>
    <xf numFmtId="0" fontId="32" fillId="51" borderId="1" xfId="160" applyFont="1" applyFill="1" applyBorder="1" applyAlignment="1" applyProtection="1">
      <alignment horizontal="center" vertical="center" wrapText="1"/>
      <protection hidden="1"/>
    </xf>
    <xf numFmtId="0" fontId="33" fillId="51" borderId="3" xfId="160" applyFont="1" applyFill="1" applyBorder="1" applyAlignment="1">
      <alignment horizontal="center" vertical="center" wrapText="1"/>
    </xf>
    <xf numFmtId="0" fontId="34" fillId="0" borderId="2" xfId="160" applyFont="1" applyBorder="1" applyAlignment="1">
      <alignment horizontal="center" vertical="center" wrapText="1"/>
    </xf>
    <xf numFmtId="0" fontId="32" fillId="51" borderId="3" xfId="160" applyFont="1" applyFill="1" applyBorder="1" applyAlignment="1" applyProtection="1">
      <alignment horizontal="center" vertical="center" wrapText="1"/>
      <protection hidden="1"/>
    </xf>
    <xf numFmtId="0" fontId="32" fillId="51" borderId="6" xfId="160" applyFont="1" applyFill="1" applyBorder="1" applyAlignment="1" applyProtection="1">
      <alignment horizontal="center" vertical="center" wrapText="1"/>
      <protection hidden="1"/>
    </xf>
    <xf numFmtId="0" fontId="32" fillId="51" borderId="2" xfId="160" applyFont="1" applyFill="1" applyBorder="1" applyAlignment="1" applyProtection="1">
      <alignment horizontal="center" vertical="center" wrapText="1"/>
      <protection hidden="1"/>
    </xf>
    <xf numFmtId="0" fontId="33" fillId="51" borderId="2" xfId="160" applyFont="1" applyFill="1" applyBorder="1" applyAlignment="1">
      <alignment horizontal="center" vertical="center" wrapText="1"/>
    </xf>
    <xf numFmtId="0" fontId="34" fillId="0" borderId="8" xfId="160" applyFont="1" applyBorder="1" applyAlignment="1">
      <alignment horizontal="center" vertical="center" wrapText="1"/>
    </xf>
    <xf numFmtId="16" fontId="32" fillId="51" borderId="4" xfId="160" applyNumberFormat="1" applyFont="1" applyFill="1" applyBorder="1" applyAlignment="1">
      <alignment horizontal="left" vertical="center" wrapText="1"/>
    </xf>
    <xf numFmtId="16" fontId="32" fillId="51" borderId="5" xfId="160" applyNumberFormat="1" applyFont="1" applyFill="1" applyBorder="1" applyAlignment="1">
      <alignment horizontal="left" vertical="center" wrapText="1"/>
    </xf>
    <xf numFmtId="16" fontId="32" fillId="51" borderId="1" xfId="0" applyNumberFormat="1" applyFont="1" applyFill="1" applyBorder="1" applyAlignment="1">
      <alignment horizontal="center" vertical="center" wrapText="1"/>
    </xf>
    <xf numFmtId="16" fontId="32" fillId="51" borderId="3" xfId="0" applyNumberFormat="1" applyFont="1" applyFill="1" applyBorder="1" applyAlignment="1">
      <alignment horizontal="center" vertical="center" wrapText="1"/>
    </xf>
    <xf numFmtId="16" fontId="32" fillId="51" borderId="3" xfId="415" applyNumberFormat="1" applyFont="1" applyFill="1" applyBorder="1" applyAlignment="1">
      <alignment horizontal="center" vertical="center" wrapText="1"/>
    </xf>
    <xf numFmtId="16" fontId="32" fillId="51" borderId="6" xfId="415" applyNumberFormat="1" applyFont="1" applyFill="1" applyBorder="1" applyAlignment="1">
      <alignment horizontal="center" vertical="center" wrapText="1"/>
    </xf>
    <xf numFmtId="16" fontId="32" fillId="51" borderId="2" xfId="415" applyNumberFormat="1" applyFont="1" applyFill="1" applyBorder="1" applyAlignment="1">
      <alignment horizontal="center" vertical="center" wrapText="1"/>
    </xf>
    <xf numFmtId="16" fontId="32" fillId="51" borderId="7" xfId="415" applyNumberFormat="1" applyFont="1" applyFill="1" applyBorder="1" applyAlignment="1">
      <alignment horizontal="center" vertical="center" wrapText="1"/>
    </xf>
    <xf numFmtId="0" fontId="34" fillId="51" borderId="8" xfId="415" applyFont="1" applyFill="1" applyBorder="1" applyAlignment="1">
      <alignment horizontal="center" vertical="center" wrapText="1"/>
    </xf>
    <xf numFmtId="16" fontId="32" fillId="51" borderId="8" xfId="415" applyNumberFormat="1" applyFont="1" applyFill="1" applyBorder="1" applyAlignment="1">
      <alignment horizontal="center" vertical="center" wrapText="1"/>
    </xf>
    <xf numFmtId="0" fontId="33" fillId="51" borderId="3" xfId="415" applyFont="1" applyFill="1" applyBorder="1" applyAlignment="1">
      <alignment horizontal="center" vertical="center" wrapText="1"/>
    </xf>
    <xf numFmtId="0" fontId="34" fillId="0" borderId="2" xfId="415" applyFont="1" applyBorder="1" applyAlignment="1">
      <alignment horizontal="center" vertical="center" wrapText="1"/>
    </xf>
    <xf numFmtId="16" fontId="32" fillId="51" borderId="1" xfId="415" applyNumberFormat="1" applyFont="1" applyFill="1" applyBorder="1" applyAlignment="1">
      <alignment horizontal="center" vertical="center" wrapText="1"/>
    </xf>
    <xf numFmtId="0" fontId="34" fillId="0" borderId="8" xfId="415" applyFont="1" applyBorder="1" applyAlignment="1">
      <alignment horizontal="center" vertical="center" wrapText="1"/>
    </xf>
    <xf numFmtId="0" fontId="32" fillId="51" borderId="3" xfId="415" applyFont="1" applyFill="1" applyBorder="1" applyAlignment="1" applyProtection="1">
      <alignment horizontal="center" vertical="center" wrapText="1"/>
      <protection hidden="1"/>
    </xf>
    <xf numFmtId="0" fontId="34" fillId="0" borderId="6" xfId="415" applyFont="1" applyBorder="1" applyAlignment="1">
      <alignment horizontal="center" vertical="center" wrapText="1"/>
    </xf>
    <xf numFmtId="0" fontId="32" fillId="51" borderId="1" xfId="415" applyFont="1" applyFill="1" applyBorder="1" applyAlignment="1" applyProtection="1">
      <alignment horizontal="center" vertical="center" wrapText="1"/>
      <protection hidden="1"/>
    </xf>
    <xf numFmtId="16" fontId="32" fillId="51" borderId="4" xfId="415" applyNumberFormat="1" applyFont="1" applyFill="1" applyBorder="1" applyAlignment="1">
      <alignment horizontal="left" vertical="center" wrapText="1"/>
    </xf>
    <xf numFmtId="16" fontId="32" fillId="51" borderId="5" xfId="415" applyNumberFormat="1" applyFont="1" applyFill="1" applyBorder="1" applyAlignment="1">
      <alignment horizontal="left" vertical="center" wrapText="1"/>
    </xf>
    <xf numFmtId="0" fontId="32" fillId="51" borderId="6" xfId="415" applyFont="1" applyFill="1" applyBorder="1" applyAlignment="1" applyProtection="1">
      <alignment horizontal="center" vertical="center" wrapText="1"/>
      <protection hidden="1"/>
    </xf>
    <xf numFmtId="0" fontId="32" fillId="51" borderId="2" xfId="415" applyFont="1" applyFill="1" applyBorder="1" applyAlignment="1" applyProtection="1">
      <alignment horizontal="center" vertical="center" wrapText="1"/>
      <protection hidden="1"/>
    </xf>
  </cellXfs>
  <cellStyles count="429">
    <cellStyle name="20% - Accent1" xfId="28" builtinId="30" customBuiltin="1"/>
    <cellStyle name="20% - Accent1 10" xfId="161"/>
    <cellStyle name="20% - Accent1 11" xfId="142"/>
    <cellStyle name="20% - Accent1 12" xfId="123"/>
    <cellStyle name="20% - Accent1 13" xfId="104"/>
    <cellStyle name="20% - Accent1 14" xfId="387"/>
    <cellStyle name="20% - Accent1 2" xfId="236"/>
    <cellStyle name="20% - Accent1 2 2" xfId="330"/>
    <cellStyle name="20% - Accent1 3" xfId="302"/>
    <cellStyle name="20% - Accent1 3 2" xfId="372"/>
    <cellStyle name="20% - Accent1 4" xfId="270"/>
    <cellStyle name="20% - Accent1 4 2" xfId="358"/>
    <cellStyle name="20% - Accent1 5" xfId="251"/>
    <cellStyle name="20% - Accent1 5 2" xfId="344"/>
    <cellStyle name="20% - Accent1 6" xfId="218"/>
    <cellStyle name="20% - Accent1 7" xfId="316"/>
    <cellStyle name="20% - Accent1 8" xfId="199"/>
    <cellStyle name="20% - Accent1 9" xfId="180"/>
    <cellStyle name="20% - Accent2" xfId="32" builtinId="34" customBuiltin="1"/>
    <cellStyle name="20% - Accent2 10" xfId="162"/>
    <cellStyle name="20% - Accent2 11" xfId="143"/>
    <cellStyle name="20% - Accent2 12" xfId="124"/>
    <cellStyle name="20% - Accent2 13" xfId="105"/>
    <cellStyle name="20% - Accent2 14" xfId="388"/>
    <cellStyle name="20% - Accent2 2" xfId="237"/>
    <cellStyle name="20% - Accent2 2 2" xfId="331"/>
    <cellStyle name="20% - Accent2 3" xfId="303"/>
    <cellStyle name="20% - Accent2 3 2" xfId="373"/>
    <cellStyle name="20% - Accent2 4" xfId="271"/>
    <cellStyle name="20% - Accent2 4 2" xfId="359"/>
    <cellStyle name="20% - Accent2 5" xfId="252"/>
    <cellStyle name="20% - Accent2 5 2" xfId="345"/>
    <cellStyle name="20% - Accent2 6" xfId="219"/>
    <cellStyle name="20% - Accent2 7" xfId="317"/>
    <cellStyle name="20% - Accent2 8" xfId="200"/>
    <cellStyle name="20% - Accent2 9" xfId="181"/>
    <cellStyle name="20% - Accent3" xfId="36" builtinId="38" customBuiltin="1"/>
    <cellStyle name="20% - Accent3 10" xfId="163"/>
    <cellStyle name="20% - Accent3 11" xfId="144"/>
    <cellStyle name="20% - Accent3 12" xfId="125"/>
    <cellStyle name="20% - Accent3 13" xfId="106"/>
    <cellStyle name="20% - Accent3 14" xfId="389"/>
    <cellStyle name="20% - Accent3 2" xfId="238"/>
    <cellStyle name="20% - Accent3 2 2" xfId="332"/>
    <cellStyle name="20% - Accent3 3" xfId="304"/>
    <cellStyle name="20% - Accent3 3 2" xfId="374"/>
    <cellStyle name="20% - Accent3 4" xfId="272"/>
    <cellStyle name="20% - Accent3 4 2" xfId="360"/>
    <cellStyle name="20% - Accent3 5" xfId="253"/>
    <cellStyle name="20% - Accent3 5 2" xfId="346"/>
    <cellStyle name="20% - Accent3 6" xfId="220"/>
    <cellStyle name="20% - Accent3 7" xfId="318"/>
    <cellStyle name="20% - Accent3 8" xfId="201"/>
    <cellStyle name="20% - Accent3 9" xfId="182"/>
    <cellStyle name="20% - Accent4" xfId="40" builtinId="42" customBuiltin="1"/>
    <cellStyle name="20% - Accent4 10" xfId="164"/>
    <cellStyle name="20% - Accent4 11" xfId="145"/>
    <cellStyle name="20% - Accent4 12" xfId="126"/>
    <cellStyle name="20% - Accent4 13" xfId="107"/>
    <cellStyle name="20% - Accent4 14" xfId="390"/>
    <cellStyle name="20% - Accent4 2" xfId="239"/>
    <cellStyle name="20% - Accent4 2 2" xfId="333"/>
    <cellStyle name="20% - Accent4 3" xfId="305"/>
    <cellStyle name="20% - Accent4 3 2" xfId="375"/>
    <cellStyle name="20% - Accent4 4" xfId="273"/>
    <cellStyle name="20% - Accent4 4 2" xfId="361"/>
    <cellStyle name="20% - Accent4 5" xfId="254"/>
    <cellStyle name="20% - Accent4 5 2" xfId="347"/>
    <cellStyle name="20% - Accent4 6" xfId="221"/>
    <cellStyle name="20% - Accent4 7" xfId="319"/>
    <cellStyle name="20% - Accent4 8" xfId="202"/>
    <cellStyle name="20% - Accent4 9" xfId="183"/>
    <cellStyle name="20% - Accent5" xfId="44" builtinId="46" customBuiltin="1"/>
    <cellStyle name="20% - Accent5 10" xfId="165"/>
    <cellStyle name="20% - Accent5 11" xfId="146"/>
    <cellStyle name="20% - Accent5 12" xfId="127"/>
    <cellStyle name="20% - Accent5 13" xfId="108"/>
    <cellStyle name="20% - Accent5 14" xfId="391"/>
    <cellStyle name="20% - Accent5 2" xfId="240"/>
    <cellStyle name="20% - Accent5 2 2" xfId="334"/>
    <cellStyle name="20% - Accent5 3" xfId="306"/>
    <cellStyle name="20% - Accent5 3 2" xfId="376"/>
    <cellStyle name="20% - Accent5 4" xfId="274"/>
    <cellStyle name="20% - Accent5 4 2" xfId="362"/>
    <cellStyle name="20% - Accent5 5" xfId="255"/>
    <cellStyle name="20% - Accent5 5 2" xfId="348"/>
    <cellStyle name="20% - Accent5 6" xfId="222"/>
    <cellStyle name="20% - Accent5 7" xfId="320"/>
    <cellStyle name="20% - Accent5 8" xfId="203"/>
    <cellStyle name="20% - Accent5 9" xfId="184"/>
    <cellStyle name="20% - Accent6" xfId="48" builtinId="50" customBuiltin="1"/>
    <cellStyle name="20% - Accent6 10" xfId="166"/>
    <cellStyle name="20% - Accent6 11" xfId="147"/>
    <cellStyle name="20% - Accent6 12" xfId="128"/>
    <cellStyle name="20% - Accent6 13" xfId="109"/>
    <cellStyle name="20% - Accent6 14" xfId="392"/>
    <cellStyle name="20% - Accent6 2" xfId="241"/>
    <cellStyle name="20% - Accent6 2 2" xfId="335"/>
    <cellStyle name="20% - Accent6 3" xfId="307"/>
    <cellStyle name="20% - Accent6 3 2" xfId="377"/>
    <cellStyle name="20% - Accent6 4" xfId="275"/>
    <cellStyle name="20% - Accent6 4 2" xfId="363"/>
    <cellStyle name="20% - Accent6 5" xfId="256"/>
    <cellStyle name="20% - Accent6 5 2" xfId="349"/>
    <cellStyle name="20% - Accent6 6" xfId="223"/>
    <cellStyle name="20% - Accent6 7" xfId="321"/>
    <cellStyle name="20% - Accent6 8" xfId="204"/>
    <cellStyle name="20% - Accent6 9" xfId="185"/>
    <cellStyle name="40% - Accent1" xfId="29" builtinId="31" customBuiltin="1"/>
    <cellStyle name="40% - Accent1 10" xfId="167"/>
    <cellStyle name="40% - Accent1 11" xfId="148"/>
    <cellStyle name="40% - Accent1 12" xfId="129"/>
    <cellStyle name="40% - Accent1 13" xfId="110"/>
    <cellStyle name="40% - Accent1 14" xfId="393"/>
    <cellStyle name="40% - Accent1 2" xfId="242"/>
    <cellStyle name="40% - Accent1 2 2" xfId="336"/>
    <cellStyle name="40% - Accent1 3" xfId="308"/>
    <cellStyle name="40% - Accent1 3 2" xfId="378"/>
    <cellStyle name="40% - Accent1 4" xfId="276"/>
    <cellStyle name="40% - Accent1 4 2" xfId="364"/>
    <cellStyle name="40% - Accent1 5" xfId="257"/>
    <cellStyle name="40% - Accent1 5 2" xfId="350"/>
    <cellStyle name="40% - Accent1 6" xfId="224"/>
    <cellStyle name="40% - Accent1 7" xfId="322"/>
    <cellStyle name="40% - Accent1 8" xfId="205"/>
    <cellStyle name="40% - Accent1 9" xfId="186"/>
    <cellStyle name="40% - Accent2" xfId="33" builtinId="35" customBuiltin="1"/>
    <cellStyle name="40% - Accent2 10" xfId="168"/>
    <cellStyle name="40% - Accent2 11" xfId="149"/>
    <cellStyle name="40% - Accent2 12" xfId="130"/>
    <cellStyle name="40% - Accent2 13" xfId="111"/>
    <cellStyle name="40% - Accent2 14" xfId="394"/>
    <cellStyle name="40% - Accent2 2" xfId="243"/>
    <cellStyle name="40% - Accent2 2 2" xfId="337"/>
    <cellStyle name="40% - Accent2 3" xfId="309"/>
    <cellStyle name="40% - Accent2 3 2" xfId="379"/>
    <cellStyle name="40% - Accent2 4" xfId="277"/>
    <cellStyle name="40% - Accent2 4 2" xfId="365"/>
    <cellStyle name="40% - Accent2 5" xfId="258"/>
    <cellStyle name="40% - Accent2 5 2" xfId="351"/>
    <cellStyle name="40% - Accent2 6" xfId="225"/>
    <cellStyle name="40% - Accent2 7" xfId="323"/>
    <cellStyle name="40% - Accent2 8" xfId="206"/>
    <cellStyle name="40% - Accent2 9" xfId="187"/>
    <cellStyle name="40% - Accent3" xfId="37" builtinId="39" customBuiltin="1"/>
    <cellStyle name="40% - Accent3 10" xfId="169"/>
    <cellStyle name="40% - Accent3 11" xfId="150"/>
    <cellStyle name="40% - Accent3 12" xfId="131"/>
    <cellStyle name="40% - Accent3 13" xfId="112"/>
    <cellStyle name="40% - Accent3 14" xfId="395"/>
    <cellStyle name="40% - Accent3 2" xfId="244"/>
    <cellStyle name="40% - Accent3 2 2" xfId="338"/>
    <cellStyle name="40% - Accent3 3" xfId="310"/>
    <cellStyle name="40% - Accent3 3 2" xfId="380"/>
    <cellStyle name="40% - Accent3 4" xfId="278"/>
    <cellStyle name="40% - Accent3 4 2" xfId="366"/>
    <cellStyle name="40% - Accent3 5" xfId="259"/>
    <cellStyle name="40% - Accent3 5 2" xfId="352"/>
    <cellStyle name="40% - Accent3 6" xfId="226"/>
    <cellStyle name="40% - Accent3 7" xfId="324"/>
    <cellStyle name="40% - Accent3 8" xfId="207"/>
    <cellStyle name="40% - Accent3 9" xfId="188"/>
    <cellStyle name="40% - Accent4" xfId="41" builtinId="43" customBuiltin="1"/>
    <cellStyle name="40% - Accent4 10" xfId="170"/>
    <cellStyle name="40% - Accent4 11" xfId="151"/>
    <cellStyle name="40% - Accent4 12" xfId="132"/>
    <cellStyle name="40% - Accent4 13" xfId="113"/>
    <cellStyle name="40% - Accent4 14" xfId="396"/>
    <cellStyle name="40% - Accent4 2" xfId="245"/>
    <cellStyle name="40% - Accent4 2 2" xfId="339"/>
    <cellStyle name="40% - Accent4 3" xfId="311"/>
    <cellStyle name="40% - Accent4 3 2" xfId="381"/>
    <cellStyle name="40% - Accent4 4" xfId="279"/>
    <cellStyle name="40% - Accent4 4 2" xfId="367"/>
    <cellStyle name="40% - Accent4 5" xfId="260"/>
    <cellStyle name="40% - Accent4 5 2" xfId="353"/>
    <cellStyle name="40% - Accent4 6" xfId="227"/>
    <cellStyle name="40% - Accent4 7" xfId="325"/>
    <cellStyle name="40% - Accent4 8" xfId="208"/>
    <cellStyle name="40% - Accent4 9" xfId="189"/>
    <cellStyle name="40% - Accent5" xfId="45" builtinId="47" customBuiltin="1"/>
    <cellStyle name="40% - Accent5 10" xfId="171"/>
    <cellStyle name="40% - Accent5 11" xfId="152"/>
    <cellStyle name="40% - Accent5 12" xfId="133"/>
    <cellStyle name="40% - Accent5 13" xfId="114"/>
    <cellStyle name="40% - Accent5 14" xfId="397"/>
    <cellStyle name="40% - Accent5 2" xfId="246"/>
    <cellStyle name="40% - Accent5 2 2" xfId="340"/>
    <cellStyle name="40% - Accent5 3" xfId="312"/>
    <cellStyle name="40% - Accent5 3 2" xfId="382"/>
    <cellStyle name="40% - Accent5 4" xfId="280"/>
    <cellStyle name="40% - Accent5 4 2" xfId="368"/>
    <cellStyle name="40% - Accent5 5" xfId="261"/>
    <cellStyle name="40% - Accent5 5 2" xfId="354"/>
    <cellStyle name="40% - Accent5 6" xfId="228"/>
    <cellStyle name="40% - Accent5 7" xfId="326"/>
    <cellStyle name="40% - Accent5 8" xfId="209"/>
    <cellStyle name="40% - Accent5 9" xfId="190"/>
    <cellStyle name="40% - Accent6" xfId="49" builtinId="51" customBuiltin="1"/>
    <cellStyle name="40% - Accent6 10" xfId="172"/>
    <cellStyle name="40% - Accent6 11" xfId="153"/>
    <cellStyle name="40% - Accent6 12" xfId="134"/>
    <cellStyle name="40% - Accent6 13" xfId="115"/>
    <cellStyle name="40% - Accent6 14" xfId="398"/>
    <cellStyle name="40% - Accent6 2" xfId="247"/>
    <cellStyle name="40% - Accent6 2 2" xfId="341"/>
    <cellStyle name="40% - Accent6 3" xfId="313"/>
    <cellStyle name="40% - Accent6 3 2" xfId="383"/>
    <cellStyle name="40% - Accent6 4" xfId="281"/>
    <cellStyle name="40% - Accent6 4 2" xfId="369"/>
    <cellStyle name="40% - Accent6 5" xfId="262"/>
    <cellStyle name="40% - Accent6 5 2" xfId="355"/>
    <cellStyle name="40% - Accent6 6" xfId="229"/>
    <cellStyle name="40% - Accent6 7" xfId="327"/>
    <cellStyle name="40% - Accent6 8" xfId="210"/>
    <cellStyle name="40% - Accent6 9" xfId="19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Explanatory Text" xfId="25" builtinId="53" customBuiltin="1"/>
    <cellStyle name="Good" xfId="16" builtinId="26" customBuiltin="1"/>
    <cellStyle name="H1" xfId="2"/>
    <cellStyle name="H2" xfId="3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dentedPlain" xfId="4"/>
    <cellStyle name="IndentedPlain 2" xfId="51"/>
    <cellStyle name="IndentedPlain 2 10" xfId="282"/>
    <cellStyle name="IndentedPlain 2 11" xfId="263"/>
    <cellStyle name="IndentedPlain 2 12" xfId="230"/>
    <cellStyle name="IndentedPlain 2 13" xfId="211"/>
    <cellStyle name="IndentedPlain 2 14" xfId="192"/>
    <cellStyle name="IndentedPlain 2 15" xfId="173"/>
    <cellStyle name="IndentedPlain 2 16" xfId="154"/>
    <cellStyle name="IndentedPlain 2 17" xfId="135"/>
    <cellStyle name="IndentedPlain 2 18" xfId="116"/>
    <cellStyle name="IndentedPlain 2 19" xfId="399"/>
    <cellStyle name="IndentedPlain 2 2" xfId="52"/>
    <cellStyle name="IndentedPlain 2 3" xfId="64"/>
    <cellStyle name="IndentedPlain 2 4" xfId="65"/>
    <cellStyle name="IndentedPlain 2 5" xfId="66"/>
    <cellStyle name="IndentedPlain 2 6" xfId="89"/>
    <cellStyle name="IndentedPlain 2 7" xfId="288"/>
    <cellStyle name="IndentedPlain 2 8" xfId="289"/>
    <cellStyle name="IndentedPlain 2 9" xfId="287"/>
    <cellStyle name="IndentedPlain 3" xfId="53"/>
    <cellStyle name="IndentedPlain 4" xfId="67"/>
    <cellStyle name="IndentedPlain 5" xfId="68"/>
    <cellStyle name="IndentedPlain 6" xfId="69"/>
    <cellStyle name="IndentedPlain 6 2" xfId="90"/>
    <cellStyle name="IndentedPlain 6 2 2" xfId="407"/>
    <cellStyle name="IndentedPlain 6 3" xfId="97"/>
    <cellStyle name="IndentedPlain 7" xfId="63"/>
    <cellStyle name="IndentedPlain 7 2" xfId="88"/>
    <cellStyle name="IndentedPlain 7 2 2" xfId="406"/>
    <cellStyle name="IndentedPlain 7 3" xfId="98"/>
    <cellStyle name="IndentedPlain 8" xfId="85"/>
    <cellStyle name="IndentedPlain 8 2" xfId="290"/>
    <cellStyle name="IndentedPlain 9" xfId="29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160"/>
    <cellStyle name="Normal 11" xfId="141"/>
    <cellStyle name="Normal 12" xfId="122"/>
    <cellStyle name="Normal 13" xfId="103"/>
    <cellStyle name="Normal 14" xfId="386"/>
    <cellStyle name="Normal 15" xfId="412"/>
    <cellStyle name="Normal 15 2" xfId="413"/>
    <cellStyle name="Normal 16" xfId="414"/>
    <cellStyle name="Normal 16 2" xfId="420"/>
    <cellStyle name="Normal 17" xfId="415"/>
    <cellStyle name="Normal 17 2" xfId="421"/>
    <cellStyle name="Normal 18" xfId="416"/>
    <cellStyle name="Normal 18 2" xfId="422"/>
    <cellStyle name="Normal 19" xfId="417"/>
    <cellStyle name="Normal 19 2" xfId="423"/>
    <cellStyle name="Normal 2" xfId="5"/>
    <cellStyle name="Normal 2 10" xfId="136"/>
    <cellStyle name="Normal 2 11" xfId="117"/>
    <cellStyle name="Normal 2 12" xfId="400"/>
    <cellStyle name="Normal 2 13" xfId="427"/>
    <cellStyle name="Normal 2 2" xfId="54"/>
    <cellStyle name="Normal 2 3" xfId="248"/>
    <cellStyle name="Normal 2 4" xfId="264"/>
    <cellStyle name="Normal 2 5" xfId="231"/>
    <cellStyle name="Normal 2 6" xfId="212"/>
    <cellStyle name="Normal 2 7" xfId="193"/>
    <cellStyle name="Normal 2 8" xfId="174"/>
    <cellStyle name="Normal 2 9" xfId="155"/>
    <cellStyle name="Normal 20" xfId="418"/>
    <cellStyle name="Normal 20 2" xfId="428"/>
    <cellStyle name="Normal 21" xfId="424"/>
    <cellStyle name="Normal 22" xfId="425"/>
    <cellStyle name="Normal 3" xfId="6"/>
    <cellStyle name="Normal 3 10" xfId="175"/>
    <cellStyle name="Normal 3 11" xfId="156"/>
    <cellStyle name="Normal 3 12" xfId="137"/>
    <cellStyle name="Normal 3 13" xfId="118"/>
    <cellStyle name="Normal 3 14" xfId="401"/>
    <cellStyle name="Normal 3 15" xfId="405"/>
    <cellStyle name="Normal 3 2" xfId="55"/>
    <cellStyle name="Normal 3 2 2" xfId="342"/>
    <cellStyle name="Normal 3 3" xfId="314"/>
    <cellStyle name="Normal 3 3 2" xfId="384"/>
    <cellStyle name="Normal 3 4" xfId="283"/>
    <cellStyle name="Normal 3 4 2" xfId="370"/>
    <cellStyle name="Normal 3 5" xfId="265"/>
    <cellStyle name="Normal 3 5 2" xfId="356"/>
    <cellStyle name="Normal 3 6" xfId="232"/>
    <cellStyle name="Normal 3 7" xfId="328"/>
    <cellStyle name="Normal 3 8" xfId="213"/>
    <cellStyle name="Normal 3 9" xfId="194"/>
    <cellStyle name="Normal 4" xfId="1"/>
    <cellStyle name="Normal 5" xfId="62"/>
    <cellStyle name="Normal 5 2" xfId="269"/>
    <cellStyle name="Normal 6" xfId="84"/>
    <cellStyle name="Normal 6 2" xfId="250"/>
    <cellStyle name="Normal 6 3" xfId="419"/>
    <cellStyle name="Normal 7" xfId="217"/>
    <cellStyle name="Normal 8" xfId="198"/>
    <cellStyle name="Normal 9" xfId="179"/>
    <cellStyle name="Normal_TemplateDownload" xfId="7"/>
    <cellStyle name="Note 2" xfId="56"/>
    <cellStyle name="Note 2 10" xfId="176"/>
    <cellStyle name="Note 2 11" xfId="157"/>
    <cellStyle name="Note 2 12" xfId="138"/>
    <cellStyle name="Note 2 13" xfId="119"/>
    <cellStyle name="Note 2 14" xfId="402"/>
    <cellStyle name="Note 2 2" xfId="249"/>
    <cellStyle name="Note 2 2 2" xfId="343"/>
    <cellStyle name="Note 2 3" xfId="315"/>
    <cellStyle name="Note 2 3 2" xfId="385"/>
    <cellStyle name="Note 2 4" xfId="284"/>
    <cellStyle name="Note 2 4 2" xfId="371"/>
    <cellStyle name="Note 2 5" xfId="266"/>
    <cellStyle name="Note 2 5 2" xfId="357"/>
    <cellStyle name="Note 2 6" xfId="233"/>
    <cellStyle name="Note 2 7" xfId="329"/>
    <cellStyle name="Note 2 8" xfId="214"/>
    <cellStyle name="Note 2 9" xfId="195"/>
    <cellStyle name="Output" xfId="20" builtinId="21" customBuiltin="1"/>
    <cellStyle name="Percent" xfId="10" builtinId="5"/>
    <cellStyle name="Percent 10" xfId="426"/>
    <cellStyle name="Percent 2" xfId="8"/>
    <cellStyle name="Percent 2 10" xfId="285"/>
    <cellStyle name="Percent 2 11" xfId="267"/>
    <cellStyle name="Percent 2 12" xfId="234"/>
    <cellStyle name="Percent 2 13" xfId="215"/>
    <cellStyle name="Percent 2 14" xfId="196"/>
    <cellStyle name="Percent 2 15" xfId="177"/>
    <cellStyle name="Percent 2 16" xfId="158"/>
    <cellStyle name="Percent 2 17" xfId="139"/>
    <cellStyle name="Percent 2 18" xfId="120"/>
    <cellStyle name="Percent 2 19" xfId="403"/>
    <cellStyle name="Percent 2 2" xfId="57"/>
    <cellStyle name="Percent 2 3" xfId="71"/>
    <cellStyle name="Percent 2 4" xfId="72"/>
    <cellStyle name="Percent 2 5" xfId="73"/>
    <cellStyle name="Percent 2 6" xfId="92"/>
    <cellStyle name="Percent 2 7" xfId="293"/>
    <cellStyle name="Percent 2 8" xfId="294"/>
    <cellStyle name="Percent 2 9" xfId="292"/>
    <cellStyle name="Percent 3" xfId="58"/>
    <cellStyle name="Percent 4" xfId="74"/>
    <cellStyle name="Percent 5" xfId="75"/>
    <cellStyle name="Percent 6" xfId="76"/>
    <cellStyle name="Percent 6 2" xfId="93"/>
    <cellStyle name="Percent 6 2 2" xfId="409"/>
    <cellStyle name="Percent 6 3" xfId="99"/>
    <cellStyle name="Percent 7" xfId="70"/>
    <cellStyle name="Percent 7 2" xfId="91"/>
    <cellStyle name="Percent 7 2 2" xfId="408"/>
    <cellStyle name="Percent 7 3" xfId="100"/>
    <cellStyle name="Percent 8" xfId="86"/>
    <cellStyle name="Percent 8 2" xfId="295"/>
    <cellStyle name="Percent 9" xfId="296"/>
    <cellStyle name="Plain" xfId="9"/>
    <cellStyle name="Plain 2" xfId="59"/>
    <cellStyle name="Plain 2 10" xfId="286"/>
    <cellStyle name="Plain 2 11" xfId="268"/>
    <cellStyle name="Plain 2 12" xfId="235"/>
    <cellStyle name="Plain 2 13" xfId="216"/>
    <cellStyle name="Plain 2 14" xfId="197"/>
    <cellStyle name="Plain 2 15" xfId="178"/>
    <cellStyle name="Plain 2 16" xfId="159"/>
    <cellStyle name="Plain 2 17" xfId="140"/>
    <cellStyle name="Plain 2 18" xfId="121"/>
    <cellStyle name="Plain 2 19" xfId="404"/>
    <cellStyle name="Plain 2 2" xfId="60"/>
    <cellStyle name="Plain 2 3" xfId="78"/>
    <cellStyle name="Plain 2 4" xfId="79"/>
    <cellStyle name="Plain 2 5" xfId="80"/>
    <cellStyle name="Plain 2 6" xfId="95"/>
    <cellStyle name="Plain 2 7" xfId="298"/>
    <cellStyle name="Plain 2 8" xfId="299"/>
    <cellStyle name="Plain 2 9" xfId="297"/>
    <cellStyle name="Plain 3" xfId="61"/>
    <cellStyle name="Plain 4" xfId="81"/>
    <cellStyle name="Plain 5" xfId="82"/>
    <cellStyle name="Plain 6" xfId="83"/>
    <cellStyle name="Plain 6 2" xfId="96"/>
    <cellStyle name="Plain 6 2 2" xfId="411"/>
    <cellStyle name="Plain 6 3" xfId="101"/>
    <cellStyle name="Plain 7" xfId="77"/>
    <cellStyle name="Plain 7 2" xfId="94"/>
    <cellStyle name="Plain 7 2 2" xfId="410"/>
    <cellStyle name="Plain 7 3" xfId="102"/>
    <cellStyle name="Plain 8" xfId="87"/>
    <cellStyle name="Plain 8 2" xfId="300"/>
    <cellStyle name="Plain 9" xfId="301"/>
    <cellStyle name="Title" xfId="11" builtinId="15" customBuiltin="1"/>
    <cellStyle name="Total" xfId="26" builtinId="25" customBuiltin="1"/>
    <cellStyle name="Warning Text" xfId="24" builtinId="11" customBuiltin="1"/>
  </cellStyles>
  <dxfs count="37"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99"/>
      <color rgb="FF99FF99"/>
      <color rgb="FFC5D5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0\Safer%20Staffing%20August%202020\NStf-Fil%20V3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1\February%202021\NStf-Fil%20V37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E41"/>
  <sheetViews>
    <sheetView workbookViewId="0"/>
  </sheetViews>
  <sheetFormatPr defaultRowHeight="14.5" x14ac:dyDescent="0.35"/>
  <cols>
    <col min="1" max="1" width="14.453125" customWidth="1"/>
    <col min="2" max="4" width="12.6328125" hidden="1" customWidth="1"/>
    <col min="5" max="6" width="9.08984375" hidden="1" customWidth="1"/>
    <col min="7" max="7" width="10" hidden="1" customWidth="1"/>
    <col min="8" max="10" width="9.08984375" hidden="1" customWidth="1"/>
    <col min="11" max="11" width="10.453125" hidden="1" customWidth="1"/>
    <col min="12" max="16" width="9.08984375" hidden="1" customWidth="1"/>
    <col min="17" max="17" width="10.08984375" hidden="1" customWidth="1"/>
    <col min="18" max="65" width="9.08984375" hidden="1" customWidth="1"/>
    <col min="66" max="66" width="11.54296875" hidden="1" customWidth="1"/>
    <col min="67" max="81" width="9.08984375" hidden="1" customWidth="1"/>
    <col min="82" max="82" width="10.6328125" hidden="1" customWidth="1"/>
    <col min="83" max="83" width="9.08984375" hidden="1" customWidth="1"/>
    <col min="84" max="84" width="10.36328125" hidden="1" customWidth="1"/>
    <col min="85" max="85" width="9.08984375" hidden="1" customWidth="1"/>
    <col min="86" max="86" width="12.08984375" hidden="1" customWidth="1"/>
    <col min="87" max="87" width="11" hidden="1" customWidth="1"/>
    <col min="88" max="89" width="9.08984375" hidden="1" customWidth="1"/>
    <col min="90" max="90" width="9.90625" hidden="1" customWidth="1"/>
    <col min="91" max="93" width="9.08984375" hidden="1" customWidth="1"/>
    <col min="94" max="94" width="13.08984375" hidden="1" customWidth="1"/>
    <col min="95" max="95" width="11" hidden="1" customWidth="1"/>
    <col min="96" max="121" width="9.08984375" hidden="1" customWidth="1"/>
    <col min="122" max="137" width="0" hidden="1" customWidth="1"/>
  </cols>
  <sheetData>
    <row r="2" spans="1:161" ht="15" thickBot="1" x14ac:dyDescent="0.4">
      <c r="AX2" s="31"/>
    </row>
    <row r="3" spans="1:161" ht="15" customHeight="1" thickBot="1" x14ac:dyDescent="0.4">
      <c r="A3" s="173"/>
      <c r="B3" s="174"/>
      <c r="C3" s="174"/>
      <c r="D3" s="175"/>
      <c r="E3" s="173" t="s">
        <v>31</v>
      </c>
      <c r="F3" s="174"/>
      <c r="G3" s="174"/>
      <c r="H3" s="175"/>
      <c r="I3" s="178" t="s">
        <v>32</v>
      </c>
      <c r="J3" s="179"/>
      <c r="K3" s="179"/>
      <c r="L3" s="180"/>
      <c r="M3" s="173" t="s">
        <v>33</v>
      </c>
      <c r="N3" s="174"/>
      <c r="O3" s="174"/>
      <c r="P3" s="175"/>
      <c r="Q3" s="163">
        <v>42095</v>
      </c>
      <c r="R3" s="164"/>
      <c r="S3" s="164"/>
      <c r="T3" s="165"/>
      <c r="U3" s="163">
        <v>42125</v>
      </c>
      <c r="V3" s="164"/>
      <c r="W3" s="164"/>
      <c r="X3" s="165"/>
      <c r="Y3" s="163">
        <v>42156</v>
      </c>
      <c r="Z3" s="164"/>
      <c r="AA3" s="164"/>
      <c r="AB3" s="165"/>
      <c r="AC3" s="163">
        <v>42186</v>
      </c>
      <c r="AD3" s="164"/>
      <c r="AE3" s="164"/>
      <c r="AF3" s="165"/>
      <c r="AG3" s="163">
        <v>42217</v>
      </c>
      <c r="AH3" s="164"/>
      <c r="AI3" s="164"/>
      <c r="AJ3" s="165"/>
      <c r="AK3" s="163">
        <v>42248</v>
      </c>
      <c r="AL3" s="164"/>
      <c r="AM3" s="164"/>
      <c r="AN3" s="165"/>
      <c r="AO3" s="163">
        <v>42278</v>
      </c>
      <c r="AP3" s="164"/>
      <c r="AQ3" s="164"/>
      <c r="AR3" s="165"/>
      <c r="AS3" s="163">
        <v>42309</v>
      </c>
      <c r="AT3" s="164"/>
      <c r="AU3" s="164"/>
      <c r="AV3" s="165"/>
      <c r="AW3" s="32"/>
      <c r="AX3" s="181">
        <v>42675</v>
      </c>
      <c r="AY3" s="182"/>
      <c r="AZ3" s="182"/>
      <c r="BA3" s="182"/>
      <c r="BB3" s="182"/>
      <c r="BC3" s="182"/>
      <c r="BD3" s="182"/>
      <c r="BE3" s="184"/>
      <c r="BF3" s="181">
        <v>42705</v>
      </c>
      <c r="BG3" s="182"/>
      <c r="BH3" s="182"/>
      <c r="BI3" s="182"/>
      <c r="BJ3" s="182"/>
      <c r="BK3" s="182"/>
      <c r="BL3" s="182"/>
      <c r="BM3" s="183"/>
      <c r="BN3" s="170">
        <v>42736</v>
      </c>
      <c r="BO3" s="171"/>
      <c r="BP3" s="171"/>
      <c r="BQ3" s="171"/>
      <c r="BR3" s="171"/>
      <c r="BS3" s="171"/>
      <c r="BT3" s="171"/>
      <c r="BU3" s="172"/>
      <c r="BV3" s="166">
        <v>42767</v>
      </c>
      <c r="BW3" s="167"/>
      <c r="BX3" s="167"/>
      <c r="BY3" s="167"/>
      <c r="BZ3" s="167"/>
      <c r="CA3" s="167"/>
      <c r="CB3" s="167"/>
      <c r="CC3" s="168"/>
      <c r="CD3" s="163">
        <v>42795</v>
      </c>
      <c r="CE3" s="164"/>
      <c r="CF3" s="164"/>
      <c r="CG3" s="164"/>
      <c r="CH3" s="164"/>
      <c r="CI3" s="164"/>
      <c r="CJ3" s="164"/>
      <c r="CK3" s="165"/>
      <c r="CL3" s="163">
        <v>42826</v>
      </c>
      <c r="CM3" s="164"/>
      <c r="CN3" s="164"/>
      <c r="CO3" s="164"/>
      <c r="CP3" s="164"/>
      <c r="CQ3" s="164"/>
      <c r="CR3" s="164"/>
      <c r="CS3" s="165"/>
      <c r="CT3" s="163">
        <v>42856</v>
      </c>
      <c r="CU3" s="164"/>
      <c r="CV3" s="164"/>
      <c r="CW3" s="164"/>
      <c r="CX3" s="164"/>
      <c r="CY3" s="164"/>
      <c r="CZ3" s="164"/>
      <c r="DA3" s="165"/>
      <c r="DB3" s="187">
        <v>42887</v>
      </c>
      <c r="DC3" s="188"/>
      <c r="DD3" s="188"/>
      <c r="DE3" s="188"/>
      <c r="DF3" s="188"/>
      <c r="DG3" s="44"/>
      <c r="DH3" s="44"/>
      <c r="DI3" s="44"/>
      <c r="DJ3" s="158" t="s">
        <v>47</v>
      </c>
      <c r="DK3" s="159"/>
      <c r="DL3" s="159"/>
      <c r="DM3" s="159"/>
      <c r="DN3" s="159"/>
      <c r="DO3" s="159"/>
      <c r="DP3" s="159"/>
      <c r="DQ3" s="160"/>
      <c r="DR3" s="189" t="s">
        <v>48</v>
      </c>
      <c r="DS3" s="190"/>
      <c r="DT3" s="190"/>
      <c r="DU3" s="190"/>
      <c r="DV3" s="190"/>
      <c r="DW3" s="190"/>
      <c r="DX3" s="190"/>
      <c r="DY3" s="191"/>
      <c r="DZ3" s="170">
        <v>42979</v>
      </c>
      <c r="EA3" s="194"/>
      <c r="EB3" s="194"/>
      <c r="EC3" s="194"/>
      <c r="ED3" s="194"/>
      <c r="EE3" s="194"/>
      <c r="EF3" s="194"/>
      <c r="EG3" s="194"/>
      <c r="EH3" s="181">
        <v>43009</v>
      </c>
      <c r="EI3" s="182"/>
      <c r="EJ3" s="182"/>
      <c r="EK3" s="182"/>
      <c r="EL3" s="182"/>
      <c r="EM3" s="182"/>
      <c r="EN3" s="182"/>
      <c r="EO3" s="183"/>
      <c r="EP3" s="170">
        <v>43040</v>
      </c>
      <c r="EQ3" s="171"/>
      <c r="ER3" s="171"/>
      <c r="ES3" s="171"/>
      <c r="ET3" s="171"/>
      <c r="EU3" s="171"/>
      <c r="EV3" s="171"/>
      <c r="EW3" s="171"/>
      <c r="EX3" s="153">
        <v>43070</v>
      </c>
      <c r="EY3" s="154"/>
      <c r="EZ3" s="154"/>
      <c r="FA3" s="154"/>
      <c r="FB3" s="154"/>
      <c r="FC3" s="154"/>
      <c r="FD3" s="154"/>
      <c r="FE3" s="154"/>
    </row>
    <row r="4" spans="1:161" ht="36" customHeight="1" x14ac:dyDescent="0.35">
      <c r="A4" s="176" t="s">
        <v>0</v>
      </c>
      <c r="B4" s="151" t="s">
        <v>1</v>
      </c>
      <c r="C4" s="151" t="s">
        <v>2</v>
      </c>
      <c r="D4" s="151" t="s">
        <v>1</v>
      </c>
      <c r="E4" s="151" t="s">
        <v>1</v>
      </c>
      <c r="F4" s="151" t="s">
        <v>2</v>
      </c>
      <c r="G4" s="151" t="s">
        <v>1</v>
      </c>
      <c r="H4" s="151" t="s">
        <v>2</v>
      </c>
      <c r="I4" s="151" t="s">
        <v>1</v>
      </c>
      <c r="J4" s="151" t="s">
        <v>2</v>
      </c>
      <c r="K4" s="151" t="s">
        <v>1</v>
      </c>
      <c r="L4" s="151" t="s">
        <v>2</v>
      </c>
      <c r="M4" s="151" t="s">
        <v>1</v>
      </c>
      <c r="N4" s="151" t="s">
        <v>2</v>
      </c>
      <c r="O4" s="151" t="s">
        <v>1</v>
      </c>
      <c r="P4" s="151" t="s">
        <v>2</v>
      </c>
      <c r="Q4" s="151" t="s">
        <v>1</v>
      </c>
      <c r="R4" s="151" t="s">
        <v>2</v>
      </c>
      <c r="S4" s="151" t="s">
        <v>1</v>
      </c>
      <c r="T4" s="151" t="s">
        <v>2</v>
      </c>
      <c r="U4" s="151" t="s">
        <v>1</v>
      </c>
      <c r="V4" s="151" t="s">
        <v>2</v>
      </c>
      <c r="W4" s="151" t="s">
        <v>1</v>
      </c>
      <c r="X4" s="151" t="s">
        <v>2</v>
      </c>
      <c r="Y4" s="151" t="s">
        <v>1</v>
      </c>
      <c r="Z4" s="151" t="s">
        <v>2</v>
      </c>
      <c r="AA4" s="151" t="s">
        <v>1</v>
      </c>
      <c r="AB4" s="151" t="s">
        <v>2</v>
      </c>
      <c r="AC4" s="151" t="s">
        <v>1</v>
      </c>
      <c r="AD4" s="151" t="s">
        <v>2</v>
      </c>
      <c r="AE4" s="151" t="s">
        <v>1</v>
      </c>
      <c r="AF4" s="151" t="s">
        <v>2</v>
      </c>
      <c r="AG4" s="151" t="s">
        <v>1</v>
      </c>
      <c r="AH4" s="151" t="s">
        <v>2</v>
      </c>
      <c r="AI4" s="151" t="s">
        <v>1</v>
      </c>
      <c r="AJ4" s="151" t="s">
        <v>2</v>
      </c>
      <c r="AK4" s="151" t="s">
        <v>1</v>
      </c>
      <c r="AL4" s="151" t="s">
        <v>2</v>
      </c>
      <c r="AM4" s="151" t="s">
        <v>1</v>
      </c>
      <c r="AN4" s="151" t="s">
        <v>2</v>
      </c>
      <c r="AO4" s="151" t="s">
        <v>1</v>
      </c>
      <c r="AP4" s="151" t="s">
        <v>2</v>
      </c>
      <c r="AQ4" s="151" t="s">
        <v>1</v>
      </c>
      <c r="AR4" s="151" t="s">
        <v>2</v>
      </c>
      <c r="AS4" s="151" t="s">
        <v>1</v>
      </c>
      <c r="AT4" s="151" t="s">
        <v>2</v>
      </c>
      <c r="AU4" s="151" t="s">
        <v>1</v>
      </c>
      <c r="AV4" s="151" t="s">
        <v>2</v>
      </c>
      <c r="AW4" s="151" t="s">
        <v>40</v>
      </c>
      <c r="AX4" s="151" t="s">
        <v>1</v>
      </c>
      <c r="AY4" s="151" t="s">
        <v>2</v>
      </c>
      <c r="AZ4" s="151" t="s">
        <v>1</v>
      </c>
      <c r="BA4" s="151" t="s">
        <v>2</v>
      </c>
      <c r="BB4" s="151" t="s">
        <v>37</v>
      </c>
      <c r="BC4" s="151" t="s">
        <v>38</v>
      </c>
      <c r="BD4" s="151" t="s">
        <v>39</v>
      </c>
      <c r="BE4" s="151" t="s">
        <v>40</v>
      </c>
      <c r="BF4" s="151" t="s">
        <v>1</v>
      </c>
      <c r="BG4" s="151" t="s">
        <v>2</v>
      </c>
      <c r="BH4" s="151" t="s">
        <v>1</v>
      </c>
      <c r="BI4" s="151" t="s">
        <v>2</v>
      </c>
      <c r="BJ4" s="151" t="s">
        <v>37</v>
      </c>
      <c r="BK4" s="151" t="s">
        <v>38</v>
      </c>
      <c r="BL4" s="151" t="s">
        <v>39</v>
      </c>
      <c r="BM4" s="151" t="s">
        <v>40</v>
      </c>
      <c r="BN4" s="169" t="s">
        <v>1</v>
      </c>
      <c r="BO4" s="169" t="s">
        <v>2</v>
      </c>
      <c r="BP4" s="169" t="s">
        <v>1</v>
      </c>
      <c r="BQ4" s="169" t="s">
        <v>2</v>
      </c>
      <c r="BR4" s="169" t="s">
        <v>37</v>
      </c>
      <c r="BS4" s="169" t="s">
        <v>38</v>
      </c>
      <c r="BT4" s="169" t="s">
        <v>39</v>
      </c>
      <c r="BU4" s="169" t="s">
        <v>40</v>
      </c>
      <c r="BV4" s="151" t="s">
        <v>1</v>
      </c>
      <c r="BW4" s="151" t="s">
        <v>2</v>
      </c>
      <c r="BX4" s="151" t="s">
        <v>1</v>
      </c>
      <c r="BY4" s="151" t="s">
        <v>2</v>
      </c>
      <c r="BZ4" s="151" t="s">
        <v>37</v>
      </c>
      <c r="CA4" s="151" t="s">
        <v>38</v>
      </c>
      <c r="CB4" s="151" t="s">
        <v>39</v>
      </c>
      <c r="CC4" s="151" t="s">
        <v>40</v>
      </c>
      <c r="CD4" s="151" t="s">
        <v>1</v>
      </c>
      <c r="CE4" s="151" t="s">
        <v>2</v>
      </c>
      <c r="CF4" s="151" t="s">
        <v>1</v>
      </c>
      <c r="CG4" s="151" t="s">
        <v>2</v>
      </c>
      <c r="CH4" s="151" t="s">
        <v>37</v>
      </c>
      <c r="CI4" s="151" t="s">
        <v>38</v>
      </c>
      <c r="CJ4" s="151" t="s">
        <v>39</v>
      </c>
      <c r="CK4" s="151" t="s">
        <v>40</v>
      </c>
      <c r="CL4" s="151" t="s">
        <v>1</v>
      </c>
      <c r="CM4" s="151" t="s">
        <v>2</v>
      </c>
      <c r="CN4" s="151" t="s">
        <v>1</v>
      </c>
      <c r="CO4" s="151" t="s">
        <v>2</v>
      </c>
      <c r="CP4" s="151" t="s">
        <v>37</v>
      </c>
      <c r="CQ4" s="151" t="s">
        <v>38</v>
      </c>
      <c r="CR4" s="151" t="s">
        <v>39</v>
      </c>
      <c r="CS4" s="151" t="s">
        <v>40</v>
      </c>
      <c r="CT4" s="161" t="s">
        <v>1</v>
      </c>
      <c r="CU4" s="161" t="s">
        <v>2</v>
      </c>
      <c r="CV4" s="161" t="s">
        <v>1</v>
      </c>
      <c r="CW4" s="161" t="s">
        <v>2</v>
      </c>
      <c r="CX4" s="161" t="s">
        <v>37</v>
      </c>
      <c r="CY4" s="161" t="s">
        <v>38</v>
      </c>
      <c r="CZ4" s="161" t="s">
        <v>39</v>
      </c>
      <c r="DA4" s="161" t="s">
        <v>40</v>
      </c>
      <c r="DB4" s="151" t="s">
        <v>1</v>
      </c>
      <c r="DC4" s="151" t="s">
        <v>2</v>
      </c>
      <c r="DD4" s="151" t="s">
        <v>1</v>
      </c>
      <c r="DE4" s="151" t="s">
        <v>2</v>
      </c>
      <c r="DF4" s="151" t="s">
        <v>37</v>
      </c>
      <c r="DG4" s="151" t="s">
        <v>38</v>
      </c>
      <c r="DH4" s="151" t="s">
        <v>39</v>
      </c>
      <c r="DI4" s="151" t="s">
        <v>40</v>
      </c>
      <c r="DJ4" s="152" t="s">
        <v>1</v>
      </c>
      <c r="DK4" s="152" t="s">
        <v>2</v>
      </c>
      <c r="DL4" s="152" t="s">
        <v>1</v>
      </c>
      <c r="DM4" s="152" t="s">
        <v>2</v>
      </c>
      <c r="DN4" s="152" t="s">
        <v>37</v>
      </c>
      <c r="DO4" s="155" t="s">
        <v>38</v>
      </c>
      <c r="DP4" s="155" t="s">
        <v>39</v>
      </c>
      <c r="DQ4" s="155" t="s">
        <v>40</v>
      </c>
      <c r="DR4" s="157" t="s">
        <v>1</v>
      </c>
      <c r="DS4" s="157" t="s">
        <v>2</v>
      </c>
      <c r="DT4" s="157" t="s">
        <v>1</v>
      </c>
      <c r="DU4" s="157" t="s">
        <v>2</v>
      </c>
      <c r="DV4" s="157" t="s">
        <v>37</v>
      </c>
      <c r="DW4" s="156" t="s">
        <v>38</v>
      </c>
      <c r="DX4" s="156" t="s">
        <v>39</v>
      </c>
      <c r="DY4" s="156" t="s">
        <v>40</v>
      </c>
      <c r="DZ4" s="186" t="s">
        <v>1</v>
      </c>
      <c r="EA4" s="186" t="s">
        <v>2</v>
      </c>
      <c r="EB4" s="186" t="s">
        <v>1</v>
      </c>
      <c r="EC4" s="186" t="s">
        <v>2</v>
      </c>
      <c r="ED4" s="186" t="s">
        <v>37</v>
      </c>
      <c r="EE4" s="193" t="s">
        <v>38</v>
      </c>
      <c r="EF4" s="193" t="s">
        <v>39</v>
      </c>
      <c r="EG4" s="193" t="s">
        <v>40</v>
      </c>
      <c r="EH4" s="185" t="s">
        <v>1</v>
      </c>
      <c r="EI4" s="185" t="s">
        <v>2</v>
      </c>
      <c r="EJ4" s="185" t="s">
        <v>1</v>
      </c>
      <c r="EK4" s="185" t="s">
        <v>2</v>
      </c>
      <c r="EL4" s="185" t="s">
        <v>37</v>
      </c>
      <c r="EM4" s="185" t="s">
        <v>38</v>
      </c>
      <c r="EN4" s="185" t="s">
        <v>39</v>
      </c>
      <c r="EO4" s="185" t="s">
        <v>40</v>
      </c>
      <c r="EP4" s="169" t="s">
        <v>1</v>
      </c>
      <c r="EQ4" s="169" t="s">
        <v>2</v>
      </c>
      <c r="ER4" s="169" t="s">
        <v>1</v>
      </c>
      <c r="ES4" s="169" t="s">
        <v>2</v>
      </c>
      <c r="ET4" s="169" t="s">
        <v>37</v>
      </c>
      <c r="EU4" s="169" t="s">
        <v>38</v>
      </c>
      <c r="EV4" s="80" t="s">
        <v>39</v>
      </c>
      <c r="EW4" s="80" t="s">
        <v>40</v>
      </c>
      <c r="EX4" s="150" t="s">
        <v>1</v>
      </c>
      <c r="EY4" s="150" t="s">
        <v>2</v>
      </c>
      <c r="EZ4" s="150" t="s">
        <v>1</v>
      </c>
      <c r="FA4" s="150" t="s">
        <v>2</v>
      </c>
      <c r="FB4" s="150" t="s">
        <v>37</v>
      </c>
      <c r="FC4" s="151" t="s">
        <v>38</v>
      </c>
      <c r="FD4" s="151" t="s">
        <v>39</v>
      </c>
      <c r="FE4" s="151" t="s">
        <v>40</v>
      </c>
    </row>
    <row r="5" spans="1:161" ht="15" customHeight="1" x14ac:dyDescent="0.35">
      <c r="A5" s="177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62"/>
      <c r="CU5" s="162"/>
      <c r="CV5" s="162"/>
      <c r="CW5" s="162"/>
      <c r="CX5" s="162"/>
      <c r="CY5" s="162"/>
      <c r="CZ5" s="162"/>
      <c r="DA5" s="162"/>
      <c r="DB5" s="152"/>
      <c r="DC5" s="152"/>
      <c r="DD5" s="152"/>
      <c r="DE5" s="152"/>
      <c r="DF5" s="152"/>
      <c r="DG5" s="152"/>
      <c r="DH5" s="152"/>
      <c r="DI5" s="152"/>
      <c r="DJ5" s="150"/>
      <c r="DK5" s="150"/>
      <c r="DL5" s="150"/>
      <c r="DM5" s="150"/>
      <c r="DN5" s="150"/>
      <c r="DO5" s="152"/>
      <c r="DP5" s="152"/>
      <c r="DQ5" s="152"/>
      <c r="DR5" s="192"/>
      <c r="DS5" s="192"/>
      <c r="DT5" s="192"/>
      <c r="DU5" s="192"/>
      <c r="DV5" s="192"/>
      <c r="DW5" s="157"/>
      <c r="DX5" s="157"/>
      <c r="DY5" s="157"/>
      <c r="DZ5" s="195"/>
      <c r="EA5" s="195"/>
      <c r="EB5" s="195"/>
      <c r="EC5" s="195"/>
      <c r="ED5" s="195"/>
      <c r="EE5" s="186"/>
      <c r="EF5" s="186"/>
      <c r="EG5" s="186"/>
      <c r="EH5" s="186"/>
      <c r="EI5" s="186"/>
      <c r="EJ5" s="186"/>
      <c r="EK5" s="186"/>
      <c r="EL5" s="186"/>
      <c r="EM5" s="186"/>
      <c r="EN5" s="186"/>
      <c r="EO5" s="186"/>
      <c r="EP5" s="152"/>
      <c r="EQ5" s="152"/>
      <c r="ER5" s="152"/>
      <c r="ES5" s="152"/>
      <c r="ET5" s="152"/>
      <c r="EU5" s="152"/>
      <c r="EV5" s="79"/>
      <c r="EW5" s="79"/>
      <c r="EX5" s="150"/>
      <c r="EY5" s="150"/>
      <c r="EZ5" s="150"/>
      <c r="FA5" s="150"/>
      <c r="FB5" s="150"/>
      <c r="FC5" s="152"/>
      <c r="FD5" s="152"/>
      <c r="FE5" s="152"/>
    </row>
    <row r="6" spans="1:161" ht="15" customHeight="1" x14ac:dyDescent="0.35">
      <c r="A6" s="3" t="s">
        <v>3</v>
      </c>
      <c r="B6" s="4">
        <v>0.9431317581097316</v>
      </c>
      <c r="C6" s="2">
        <v>0.97176333822809591</v>
      </c>
      <c r="D6" s="4">
        <v>0.84965277777777781</v>
      </c>
      <c r="E6" s="5">
        <v>0.89503732981993855</v>
      </c>
      <c r="F6" s="6">
        <v>0.89130434782608692</v>
      </c>
      <c r="G6" s="5">
        <v>0.78192204301075274</v>
      </c>
      <c r="H6" s="6">
        <v>0.87813620071684584</v>
      </c>
      <c r="I6" s="7">
        <v>0.81648484848484848</v>
      </c>
      <c r="J6" s="2">
        <v>0.89133333333333331</v>
      </c>
      <c r="K6" s="7">
        <v>0.7924107142857143</v>
      </c>
      <c r="L6" s="2">
        <v>0.86359126984126988</v>
      </c>
      <c r="M6" s="8">
        <v>0.82581287325812869</v>
      </c>
      <c r="N6" s="9">
        <v>0.92670316301703159</v>
      </c>
      <c r="O6" s="8">
        <v>0.75302419354838712</v>
      </c>
      <c r="P6" s="9">
        <v>0.99327956989247312</v>
      </c>
      <c r="Q6" s="12">
        <v>0.81089086352244244</v>
      </c>
      <c r="R6" s="13">
        <v>0.96898496240601506</v>
      </c>
      <c r="S6" s="12">
        <v>0.7572916666666667</v>
      </c>
      <c r="T6" s="13">
        <v>1.0850277777777777</v>
      </c>
      <c r="U6" s="7">
        <v>0.73163287551776757</v>
      </c>
      <c r="V6" s="2">
        <v>0.88339328537170259</v>
      </c>
      <c r="W6" s="7">
        <v>0.740255376344086</v>
      </c>
      <c r="X6" s="2">
        <v>0.99731182795698925</v>
      </c>
      <c r="Y6" s="8">
        <v>0.71066217732884396</v>
      </c>
      <c r="Z6" s="9">
        <v>0.83566529492455421</v>
      </c>
      <c r="AA6" s="8">
        <v>0.999537037037037</v>
      </c>
      <c r="AB6" s="9">
        <v>1.023611111111111</v>
      </c>
      <c r="AC6" s="18">
        <v>0.70033670033670037</v>
      </c>
      <c r="AD6" s="19">
        <v>0.90070357095446696</v>
      </c>
      <c r="AE6" s="18">
        <v>0.97715053763440862</v>
      </c>
      <c r="AF6" s="19">
        <v>0.99820788530465954</v>
      </c>
      <c r="AG6" s="7">
        <v>0.64935064935064934</v>
      </c>
      <c r="AH6" s="2">
        <v>0.88320105820105821</v>
      </c>
      <c r="AI6" s="7">
        <v>0.93929211469534046</v>
      </c>
      <c r="AJ6" s="2">
        <v>1.0192652329749103</v>
      </c>
      <c r="AK6" s="21">
        <v>0.67368776751520609</v>
      </c>
      <c r="AL6" s="22">
        <v>0.85061269447886545</v>
      </c>
      <c r="AM6" s="21">
        <v>0.94861111111111107</v>
      </c>
      <c r="AN6" s="22">
        <v>1.0398148148148147</v>
      </c>
      <c r="AO6" s="7">
        <v>0.69610079287498638</v>
      </c>
      <c r="AP6" s="2">
        <v>0.89220761980618613</v>
      </c>
      <c r="AQ6" s="7">
        <v>0.96393369175627241</v>
      </c>
      <c r="AR6" s="2">
        <v>1.0488351254480286</v>
      </c>
      <c r="AS6" s="23">
        <v>0.70877312450346153</v>
      </c>
      <c r="AT6" s="24">
        <v>0.89846025801081986</v>
      </c>
      <c r="AU6" s="23">
        <v>0.88148148148148153</v>
      </c>
      <c r="AV6" s="24">
        <v>0.98472222222222228</v>
      </c>
      <c r="AW6" s="30">
        <v>7.5669230769230769</v>
      </c>
      <c r="AX6" s="7">
        <v>0.74565883554647605</v>
      </c>
      <c r="AY6" s="2">
        <v>0.88436329588014984</v>
      </c>
      <c r="AZ6" s="7">
        <v>1</v>
      </c>
      <c r="BA6" s="2">
        <v>1.0074074074074073</v>
      </c>
      <c r="BB6" s="28">
        <v>810</v>
      </c>
      <c r="BC6" s="29">
        <v>3.3611111111111112</v>
      </c>
      <c r="BD6" s="29">
        <v>3.0922839506172841</v>
      </c>
      <c r="BE6" s="29">
        <v>6.4533950617283953</v>
      </c>
      <c r="BF6" s="26">
        <v>0.77501635055591889</v>
      </c>
      <c r="BG6" s="27">
        <v>0.8892386091127098</v>
      </c>
      <c r="BH6" s="26">
        <v>1.032258064516129</v>
      </c>
      <c r="BI6" s="27">
        <v>0.96460573476702505</v>
      </c>
      <c r="BJ6" s="28">
        <v>835</v>
      </c>
      <c r="BK6" s="33">
        <v>3.5083832335329341</v>
      </c>
      <c r="BL6" s="33">
        <v>3.0655688622754491</v>
      </c>
      <c r="BM6" s="33">
        <v>6.5739520958083828</v>
      </c>
      <c r="BN6" s="7">
        <v>0.79267495094833229</v>
      </c>
      <c r="BO6" s="2">
        <v>0.88998800959232616</v>
      </c>
      <c r="BP6" s="7">
        <v>1.0089605734767024</v>
      </c>
      <c r="BQ6" s="2">
        <v>0.98655913978494625</v>
      </c>
      <c r="BR6" s="28">
        <v>835</v>
      </c>
      <c r="BS6" s="29">
        <v>3.5257485029940119</v>
      </c>
      <c r="BT6" s="29">
        <v>3.0964071856287427</v>
      </c>
      <c r="BU6" s="29">
        <v>6.6221556886227546</v>
      </c>
      <c r="BV6" s="26">
        <v>0.73042424242424242</v>
      </c>
      <c r="BW6" s="27">
        <v>0.81833333333333336</v>
      </c>
      <c r="BX6" s="26">
        <v>1.0128968253968254</v>
      </c>
      <c r="BY6" s="27">
        <v>0.98511904761904767</v>
      </c>
      <c r="BZ6" s="28">
        <v>712</v>
      </c>
      <c r="CA6" s="33">
        <v>3.5498595505617976</v>
      </c>
      <c r="CB6" s="33">
        <v>3.1186797752808988</v>
      </c>
      <c r="CC6" s="33">
        <v>6.6685393258426968</v>
      </c>
      <c r="CD6" s="4">
        <v>0.73660518225735616</v>
      </c>
      <c r="CE6" s="2">
        <v>0.86986714975845414</v>
      </c>
      <c r="CF6" s="4">
        <v>0.97759856630824371</v>
      </c>
      <c r="CG6" s="2">
        <v>0.96415770609318996</v>
      </c>
      <c r="CH6" s="28">
        <v>771</v>
      </c>
      <c r="CI6" s="29">
        <v>3.590466926070039</v>
      </c>
      <c r="CJ6" s="29">
        <v>3.2639429312581063</v>
      </c>
      <c r="CK6" s="29">
        <v>6.8544098573281449</v>
      </c>
      <c r="CL6" s="26">
        <v>0.68567587888177528</v>
      </c>
      <c r="CM6" s="27">
        <v>0.91134085213032578</v>
      </c>
      <c r="CN6" s="26">
        <v>0.97361111111111109</v>
      </c>
      <c r="CO6" s="27">
        <v>1.0041666666666667</v>
      </c>
      <c r="CP6" s="28">
        <v>765</v>
      </c>
      <c r="CQ6" s="33">
        <v>3.3415032679738563</v>
      </c>
      <c r="CR6" s="33">
        <v>3.3189542483660133</v>
      </c>
      <c r="CS6" s="33">
        <v>6.6604575163398696</v>
      </c>
      <c r="CT6" s="37">
        <v>0.732174688057041</v>
      </c>
      <c r="CU6" s="36">
        <v>1.0287990196078431</v>
      </c>
      <c r="CV6" s="37">
        <v>0.9672939068100358</v>
      </c>
      <c r="CW6" s="36">
        <v>1.0510752688172043</v>
      </c>
      <c r="CX6" s="38">
        <v>802</v>
      </c>
      <c r="CY6" s="39">
        <v>3.394638403990025</v>
      </c>
      <c r="CZ6" s="39">
        <v>3.5561097256857854</v>
      </c>
      <c r="DA6" s="39">
        <v>6.9507481296758105</v>
      </c>
      <c r="DB6" s="35">
        <v>0.69312528267752149</v>
      </c>
      <c r="DC6" s="27">
        <v>0.94278606965174128</v>
      </c>
      <c r="DD6" s="35">
        <v>0.95462962962962961</v>
      </c>
      <c r="DE6" s="27">
        <v>1.0648148148148149</v>
      </c>
      <c r="DF6" s="28">
        <v>764</v>
      </c>
      <c r="DG6" s="33">
        <v>3.3553664921465969</v>
      </c>
      <c r="DH6" s="33">
        <v>3.4895287958115184</v>
      </c>
      <c r="DI6" s="33">
        <v>6.8448952879581153</v>
      </c>
      <c r="DJ6" s="41">
        <v>0.70565953654188951</v>
      </c>
      <c r="DK6" s="2">
        <v>0.92647058823529416</v>
      </c>
      <c r="DL6" s="41">
        <v>0.84901433691756267</v>
      </c>
      <c r="DM6" s="2">
        <v>1.1574820788530467</v>
      </c>
      <c r="DN6" s="28">
        <v>762</v>
      </c>
      <c r="DO6" s="29">
        <v>3.3215223097112863</v>
      </c>
      <c r="DP6" s="29">
        <v>3.6794619422572179</v>
      </c>
      <c r="DQ6" s="29">
        <v>7.0009842519685037</v>
      </c>
      <c r="DR6" s="48">
        <v>0.67193675889328064</v>
      </c>
      <c r="DS6" s="47">
        <v>1.0510265700483092</v>
      </c>
      <c r="DT6" s="48">
        <v>0.76478494623655913</v>
      </c>
      <c r="DU6" s="47">
        <v>1.4856630824372761</v>
      </c>
      <c r="DV6" s="49">
        <v>781</v>
      </c>
      <c r="DW6" s="46">
        <v>3.0518565941101152</v>
      </c>
      <c r="DX6" s="46">
        <v>4.3514724711907808</v>
      </c>
      <c r="DY6" s="46">
        <v>7.4033290653008965</v>
      </c>
      <c r="DZ6" s="54">
        <v>0.68799102132435463</v>
      </c>
      <c r="EA6" s="53">
        <v>0.99567901234567902</v>
      </c>
      <c r="EB6" s="54">
        <v>0.77546296296296291</v>
      </c>
      <c r="EC6" s="53">
        <v>1.3125</v>
      </c>
      <c r="ED6" s="57">
        <v>768</v>
      </c>
      <c r="EE6" s="52">
        <v>3.0859375</v>
      </c>
      <c r="EF6" s="52">
        <v>3.9459635416666665</v>
      </c>
      <c r="EG6" s="52">
        <v>7.031901041666667</v>
      </c>
      <c r="EH6" s="60">
        <v>0.69497898694978988</v>
      </c>
      <c r="EI6" s="59">
        <v>1.028588807785888</v>
      </c>
      <c r="EJ6" s="60">
        <v>0.80376344086021501</v>
      </c>
      <c r="EK6" s="59">
        <v>1.3440860215053763</v>
      </c>
      <c r="EL6" s="61">
        <v>784</v>
      </c>
      <c r="EM6" s="62">
        <v>3.1479591836734695</v>
      </c>
      <c r="EN6" s="62">
        <v>4.0701530612244898</v>
      </c>
      <c r="EO6" s="62">
        <v>7.2181122448979593</v>
      </c>
      <c r="EP6" s="81">
        <v>0.71656413761676918</v>
      </c>
      <c r="EQ6" s="13">
        <v>1.149749373433584</v>
      </c>
      <c r="ER6" s="81">
        <v>0.93101851851851847</v>
      </c>
      <c r="ES6" s="13">
        <v>1.4087962962962963</v>
      </c>
      <c r="ET6" s="28">
        <v>774</v>
      </c>
      <c r="EU6" s="82">
        <v>3.3307493540051678</v>
      </c>
      <c r="EV6" s="82">
        <v>4.3365633074935399</v>
      </c>
      <c r="EW6" s="82">
        <v>7.6673126614987082</v>
      </c>
      <c r="EX6" s="85">
        <v>0.71615434924787447</v>
      </c>
      <c r="EY6" s="6">
        <v>1.0577038369304557</v>
      </c>
      <c r="EZ6" s="85">
        <v>0.92473118279569888</v>
      </c>
      <c r="FA6" s="6">
        <v>1.1872759856630823</v>
      </c>
      <c r="FB6" s="86">
        <v>791</v>
      </c>
      <c r="FC6" s="87">
        <v>3.3811630847029077</v>
      </c>
      <c r="FD6" s="87">
        <v>3.9054993678887486</v>
      </c>
      <c r="FE6" s="87">
        <v>7.2866624525916563</v>
      </c>
    </row>
    <row r="7" spans="1:161" ht="25" x14ac:dyDescent="0.35">
      <c r="A7" s="3" t="s">
        <v>4</v>
      </c>
      <c r="B7" s="4">
        <v>0.93364761982172373</v>
      </c>
      <c r="C7" s="2">
        <v>0.81589856132650573</v>
      </c>
      <c r="D7" s="4">
        <v>1.1012077294685991</v>
      </c>
      <c r="E7" s="5">
        <v>0.90835650907164611</v>
      </c>
      <c r="F7" s="6">
        <v>0.80202622169249105</v>
      </c>
      <c r="G7" s="5">
        <v>0.95441795231416549</v>
      </c>
      <c r="H7" s="6">
        <v>1.0642823749415615</v>
      </c>
      <c r="I7" s="7">
        <v>0.84532478881444806</v>
      </c>
      <c r="J7" s="2">
        <v>0.79816513761467889</v>
      </c>
      <c r="K7" s="7">
        <v>0.92701863354037262</v>
      </c>
      <c r="L7" s="2">
        <v>1.0253623188405796</v>
      </c>
      <c r="M7" s="8">
        <v>0.89111747851002865</v>
      </c>
      <c r="N7" s="9">
        <v>0.75779601406799535</v>
      </c>
      <c r="O7" s="8">
        <v>0.86442262739597941</v>
      </c>
      <c r="P7" s="9">
        <v>0.9918186068256194</v>
      </c>
      <c r="Q7" s="12">
        <v>0.85955130757998144</v>
      </c>
      <c r="R7" s="13">
        <v>0.83584229390681009</v>
      </c>
      <c r="S7" s="12">
        <v>1.0256038647342995</v>
      </c>
      <c r="T7" s="13">
        <v>1.0485507246376811</v>
      </c>
      <c r="U7" s="7">
        <v>0.88547412660887836</v>
      </c>
      <c r="V7" s="2">
        <v>0.82742316784869974</v>
      </c>
      <c r="W7" s="7">
        <v>0.96633941093969145</v>
      </c>
      <c r="X7" s="2">
        <v>0.97265077138849931</v>
      </c>
      <c r="Y7" s="8">
        <v>0.85378695828270557</v>
      </c>
      <c r="Z7" s="9">
        <v>0.79185905224787367</v>
      </c>
      <c r="AA7" s="8">
        <v>0.86811594202898545</v>
      </c>
      <c r="AB7" s="9">
        <v>0.98164251207729469</v>
      </c>
      <c r="AC7" s="18">
        <v>0.84922480620155039</v>
      </c>
      <c r="AD7" s="19">
        <v>0.90604651162790695</v>
      </c>
      <c r="AE7" s="18">
        <v>0.80691912108461894</v>
      </c>
      <c r="AF7" s="19">
        <v>0.99906498363721363</v>
      </c>
      <c r="AG7" s="7">
        <v>0.74990230558812032</v>
      </c>
      <c r="AH7" s="2">
        <v>0.92086752637749125</v>
      </c>
      <c r="AI7" s="7">
        <v>0.79569892473118276</v>
      </c>
      <c r="AJ7" s="2">
        <v>1.2014960261804581</v>
      </c>
      <c r="AK7" s="21">
        <v>0.83789793372742549</v>
      </c>
      <c r="AL7" s="22">
        <v>0.84661378889566807</v>
      </c>
      <c r="AM7" s="21">
        <v>0.87584541062801935</v>
      </c>
      <c r="AN7" s="22">
        <v>1.0599033816425121</v>
      </c>
      <c r="AO7" s="7">
        <v>0.83535900049661516</v>
      </c>
      <c r="AP7" s="2">
        <v>0.85109386026817224</v>
      </c>
      <c r="AQ7" s="7">
        <v>0.8863955119214586</v>
      </c>
      <c r="AR7" s="2">
        <v>1.1112669471715755</v>
      </c>
      <c r="AS7" s="23">
        <v>0.82918828811873202</v>
      </c>
      <c r="AT7" s="24">
        <v>0.82020568663036908</v>
      </c>
      <c r="AU7" s="23">
        <v>0.91400966183574883</v>
      </c>
      <c r="AV7" s="24">
        <v>1.0743961352657005</v>
      </c>
      <c r="AW7" s="30">
        <v>6.9730913642052563</v>
      </c>
      <c r="AX7" s="7">
        <v>0.91393939393939394</v>
      </c>
      <c r="AY7" s="2">
        <v>0.75866666666666671</v>
      </c>
      <c r="AZ7" s="7">
        <v>0.96666666666666667</v>
      </c>
      <c r="BA7" s="2">
        <v>0.97499999999999998</v>
      </c>
      <c r="BB7" s="28">
        <v>799</v>
      </c>
      <c r="BC7" s="29">
        <v>3.4299123904881101</v>
      </c>
      <c r="BD7" s="29">
        <v>3.2762828535669586</v>
      </c>
      <c r="BE7" s="29">
        <v>6.7061952440550687</v>
      </c>
      <c r="BF7" s="26">
        <v>0.89410537297861237</v>
      </c>
      <c r="BG7" s="27">
        <v>0.84342723004694831</v>
      </c>
      <c r="BH7" s="26">
        <v>1.0082885304659499</v>
      </c>
      <c r="BI7" s="27">
        <v>0.95250896057347667</v>
      </c>
      <c r="BJ7" s="28">
        <v>817</v>
      </c>
      <c r="BK7" s="33">
        <v>3.4752141982864138</v>
      </c>
      <c r="BL7" s="33">
        <v>3.5</v>
      </c>
      <c r="BM7" s="33">
        <v>6.9752141982864133</v>
      </c>
      <c r="BN7" s="7">
        <v>0.92892540427751691</v>
      </c>
      <c r="BO7" s="2">
        <v>0.71361502347417838</v>
      </c>
      <c r="BP7" s="7">
        <v>0.94623655913978499</v>
      </c>
      <c r="BQ7" s="2">
        <v>0.99731182795698925</v>
      </c>
      <c r="BR7" s="28">
        <v>815</v>
      </c>
      <c r="BS7" s="29">
        <v>3.4806748466257669</v>
      </c>
      <c r="BT7" s="29">
        <v>3.2306748466257669</v>
      </c>
      <c r="BU7" s="29">
        <v>6.7113496932515337</v>
      </c>
      <c r="BV7" s="26">
        <v>0.91019988242210459</v>
      </c>
      <c r="BW7" s="27">
        <v>0.80198412698412702</v>
      </c>
      <c r="BX7" s="26">
        <v>0.93948412698412698</v>
      </c>
      <c r="BY7" s="27">
        <v>1.0595238095238095</v>
      </c>
      <c r="BZ7" s="28">
        <v>737</v>
      </c>
      <c r="CA7" s="33">
        <v>3.3856852103120758</v>
      </c>
      <c r="CB7" s="33">
        <v>3.505766621438263</v>
      </c>
      <c r="CC7" s="33">
        <v>6.8914518317503388</v>
      </c>
      <c r="CD7" s="4">
        <v>0.90558163797600422</v>
      </c>
      <c r="CE7" s="2">
        <v>0.89577464788732397</v>
      </c>
      <c r="CF7" s="4">
        <v>0.97603046594982079</v>
      </c>
      <c r="CG7" s="2">
        <v>1.2222222222222223</v>
      </c>
      <c r="CH7" s="28">
        <v>783</v>
      </c>
      <c r="CI7" s="29">
        <v>3.6082375478927204</v>
      </c>
      <c r="CJ7" s="29">
        <v>4.1787994891443168</v>
      </c>
      <c r="CK7" s="29">
        <v>7.7870370370370372</v>
      </c>
      <c r="CL7" s="26">
        <v>0.79869437783106845</v>
      </c>
      <c r="CM7" s="27">
        <v>0.88081534772182257</v>
      </c>
      <c r="CN7" s="26">
        <v>0.85370370370370374</v>
      </c>
      <c r="CO7" s="27">
        <v>1.1972222222222222</v>
      </c>
      <c r="CP7" s="28">
        <v>744</v>
      </c>
      <c r="CQ7" s="33">
        <v>3.25369623655914</v>
      </c>
      <c r="CR7" s="33">
        <v>4.206317204301075</v>
      </c>
      <c r="CS7" s="33">
        <v>7.460013440860215</v>
      </c>
      <c r="CT7" s="37">
        <v>0.82453375361176784</v>
      </c>
      <c r="CU7" s="36">
        <v>0.7947990543735225</v>
      </c>
      <c r="CV7" s="37">
        <v>0.78405017921146958</v>
      </c>
      <c r="CW7" s="36">
        <v>1.0367383512544803</v>
      </c>
      <c r="CX7" s="38">
        <v>774</v>
      </c>
      <c r="CY7" s="39">
        <v>3.1582687338501292</v>
      </c>
      <c r="CZ7" s="39">
        <v>3.6666666666666665</v>
      </c>
      <c r="DA7" s="39">
        <v>6.8249354005167957</v>
      </c>
      <c r="DB7" s="35">
        <v>0.7680454176804542</v>
      </c>
      <c r="DC7" s="27">
        <v>0.86228710462287106</v>
      </c>
      <c r="DD7" s="35">
        <v>0.82222222222222219</v>
      </c>
      <c r="DE7" s="27">
        <v>1.0532407407407407</v>
      </c>
      <c r="DF7" s="28">
        <v>703</v>
      </c>
      <c r="DG7" s="33">
        <v>3.2837837837837838</v>
      </c>
      <c r="DH7" s="33">
        <v>4.1386913229018489</v>
      </c>
      <c r="DI7" s="33">
        <v>7.4224751066856332</v>
      </c>
      <c r="DJ7" s="41">
        <v>0.79747832939322305</v>
      </c>
      <c r="DK7" s="2">
        <v>0.86832151300236404</v>
      </c>
      <c r="DL7" s="41">
        <v>0.72043010752688175</v>
      </c>
      <c r="DM7" s="2">
        <v>1.2544802867383513</v>
      </c>
      <c r="DN7" s="28">
        <v>761</v>
      </c>
      <c r="DO7" s="29">
        <v>3.0512483574244413</v>
      </c>
      <c r="DP7" s="29">
        <v>4.2529566360052566</v>
      </c>
      <c r="DQ7" s="29">
        <v>7.304204993429698</v>
      </c>
      <c r="DR7" s="48">
        <v>0.7174307174307174</v>
      </c>
      <c r="DS7" s="47">
        <v>0.88438228438228439</v>
      </c>
      <c r="DT7" s="48">
        <v>0.74059139784946237</v>
      </c>
      <c r="DU7" s="47">
        <v>1.2159498207885304</v>
      </c>
      <c r="DV7" s="49">
        <v>734</v>
      </c>
      <c r="DW7" s="46">
        <v>3.0129427792915533</v>
      </c>
      <c r="DX7" s="46">
        <v>4.4332425068119887</v>
      </c>
      <c r="DY7" s="46">
        <v>7.4461852861035425</v>
      </c>
      <c r="DZ7" s="54">
        <v>0.70411070411070409</v>
      </c>
      <c r="EA7" s="53">
        <v>0.87081807081807083</v>
      </c>
      <c r="EB7" s="54">
        <v>0.77777777777777779</v>
      </c>
      <c r="EC7" s="53">
        <v>1.1812499999999999</v>
      </c>
      <c r="ED7" s="57">
        <v>752</v>
      </c>
      <c r="EE7" s="52">
        <v>2.8424202127659575</v>
      </c>
      <c r="EF7" s="52">
        <v>4.0674867021276597</v>
      </c>
      <c r="EG7" s="52">
        <v>6.9099069148936172</v>
      </c>
      <c r="EH7" s="60">
        <v>0.75518781192540063</v>
      </c>
      <c r="EI7" s="59">
        <v>0.88498817966903076</v>
      </c>
      <c r="EJ7" s="60">
        <v>0.89068100358422941</v>
      </c>
      <c r="EK7" s="59">
        <v>1.0909498207885304</v>
      </c>
      <c r="EL7" s="61">
        <v>754</v>
      </c>
      <c r="EM7" s="62">
        <v>3.2248010610079576</v>
      </c>
      <c r="EN7" s="62">
        <v>4.0971485411140582</v>
      </c>
      <c r="EO7" s="62">
        <v>7.3219496021220163</v>
      </c>
      <c r="EP7" s="81">
        <v>0.78757380568974766</v>
      </c>
      <c r="EQ7" s="13">
        <v>0.9251207729468599</v>
      </c>
      <c r="ER7" s="81">
        <v>0.875</v>
      </c>
      <c r="ES7" s="13">
        <v>1.1206018518518519</v>
      </c>
      <c r="ET7" s="28">
        <v>752</v>
      </c>
      <c r="EU7" s="82">
        <v>3.2077792553191489</v>
      </c>
      <c r="EV7" s="82">
        <v>16.124002659574469</v>
      </c>
      <c r="EW7" s="82">
        <v>19.331781914893618</v>
      </c>
      <c r="EX7" s="85">
        <v>0.73546810699588472</v>
      </c>
      <c r="EY7" s="6">
        <v>0.9145833333333333</v>
      </c>
      <c r="EZ7" s="85">
        <v>1.1164874551971327</v>
      </c>
      <c r="FA7" s="6">
        <v>0.91129032258064513</v>
      </c>
      <c r="FB7" s="86">
        <v>767</v>
      </c>
      <c r="FC7" s="87">
        <v>3.4885919165580184</v>
      </c>
      <c r="FD7" s="87">
        <v>3.9015645371577574</v>
      </c>
      <c r="FE7" s="87">
        <v>7.3901564537157753</v>
      </c>
    </row>
    <row r="8" spans="1:161" x14ac:dyDescent="0.35">
      <c r="A8" s="3" t="s">
        <v>5</v>
      </c>
      <c r="B8" s="4">
        <v>0.89728015117770121</v>
      </c>
      <c r="C8" s="2">
        <v>0.91540872721273614</v>
      </c>
      <c r="D8" s="4">
        <v>0.84583333333333333</v>
      </c>
      <c r="E8" s="5">
        <v>0.82282680822826804</v>
      </c>
      <c r="F8" s="6">
        <v>0.89120611748348977</v>
      </c>
      <c r="G8" s="5">
        <v>0.87331989247311825</v>
      </c>
      <c r="H8" s="6">
        <v>1.1727150537634408</v>
      </c>
      <c r="I8" s="7">
        <v>0.95625610948191597</v>
      </c>
      <c r="J8" s="2">
        <v>0.90245775729646693</v>
      </c>
      <c r="K8" s="7">
        <v>0.85788690476190477</v>
      </c>
      <c r="L8" s="2">
        <v>1.0096011816838995</v>
      </c>
      <c r="M8" s="8">
        <v>0.87845849802371545</v>
      </c>
      <c r="N8" s="9">
        <v>0.81815044858523123</v>
      </c>
      <c r="O8" s="8">
        <v>0.77352150537634412</v>
      </c>
      <c r="P8" s="9">
        <v>1.241263440860215</v>
      </c>
      <c r="Q8" s="12">
        <v>0.87646388699020283</v>
      </c>
      <c r="R8" s="13">
        <v>0.90977443609022557</v>
      </c>
      <c r="S8" s="12">
        <v>0.82326388888888891</v>
      </c>
      <c r="T8" s="13">
        <v>1.3145833333333334</v>
      </c>
      <c r="U8" s="7">
        <v>0.83377250768555111</v>
      </c>
      <c r="V8" s="2">
        <v>0.86732229123533466</v>
      </c>
      <c r="W8" s="7">
        <v>0.7817540322580645</v>
      </c>
      <c r="X8" s="2">
        <v>1.2799059139784945</v>
      </c>
      <c r="Y8" s="8">
        <v>0.94873737373737377</v>
      </c>
      <c r="Z8" s="9">
        <v>1.0517676767676767</v>
      </c>
      <c r="AA8" s="8">
        <v>0.81128472222222225</v>
      </c>
      <c r="AB8" s="9">
        <v>1.2638888888888888</v>
      </c>
      <c r="AC8" s="18">
        <v>0.9133819951338199</v>
      </c>
      <c r="AD8" s="19">
        <v>0.97303325223033255</v>
      </c>
      <c r="AE8" s="18">
        <v>0.76041666666666663</v>
      </c>
      <c r="AF8" s="19">
        <v>1.4919354838709677</v>
      </c>
      <c r="AG8" s="7">
        <v>0.84452466907340551</v>
      </c>
      <c r="AH8" s="2">
        <v>0.97111913357400725</v>
      </c>
      <c r="AI8" s="7">
        <v>0.7602486559139785</v>
      </c>
      <c r="AJ8" s="2">
        <v>1.506720430107527</v>
      </c>
      <c r="AK8" s="21">
        <v>0.80505584950029396</v>
      </c>
      <c r="AL8" s="22">
        <v>0.96984717059066505</v>
      </c>
      <c r="AM8" s="21">
        <v>0.72222222222222221</v>
      </c>
      <c r="AN8" s="22">
        <v>1.5874999999999999</v>
      </c>
      <c r="AO8" s="7">
        <v>0.77645727221279004</v>
      </c>
      <c r="AP8" s="2">
        <v>1.0123456790123457</v>
      </c>
      <c r="AQ8" s="7">
        <v>0.777385752688172</v>
      </c>
      <c r="AR8" s="2">
        <v>1.5299059139784945</v>
      </c>
      <c r="AS8" s="23">
        <v>0.80642180642180639</v>
      </c>
      <c r="AT8" s="24">
        <v>0.9379588839941263</v>
      </c>
      <c r="AU8" s="23">
        <v>0.76388888888888884</v>
      </c>
      <c r="AV8" s="24">
        <v>1.5177083333333334</v>
      </c>
      <c r="AW8" s="30">
        <v>4.9716117216117217</v>
      </c>
      <c r="AX8" s="7">
        <v>0.9850843060959793</v>
      </c>
      <c r="AY8" s="2">
        <v>0.93125810635538264</v>
      </c>
      <c r="AZ8" s="7">
        <v>0.73784722222222221</v>
      </c>
      <c r="BA8" s="2">
        <v>1.4666666666666666</v>
      </c>
      <c r="BB8" s="28">
        <v>1070</v>
      </c>
      <c r="BC8" s="29">
        <v>2.7675233644859811</v>
      </c>
      <c r="BD8" s="29">
        <v>1.9934579439252336</v>
      </c>
      <c r="BE8" s="29">
        <v>4.7609813084112149</v>
      </c>
      <c r="BF8" s="26">
        <v>0.90535279805352797</v>
      </c>
      <c r="BG8" s="27">
        <v>0.97201946472019463</v>
      </c>
      <c r="BH8" s="26">
        <v>0.74260752688172038</v>
      </c>
      <c r="BI8" s="27">
        <v>1.5221774193548387</v>
      </c>
      <c r="BJ8" s="28">
        <v>1062</v>
      </c>
      <c r="BK8" s="33">
        <v>2.7923728813559321</v>
      </c>
      <c r="BL8" s="33">
        <v>2.1949152542372881</v>
      </c>
      <c r="BM8" s="33">
        <v>4.9872881355932206</v>
      </c>
      <c r="BN8" s="7">
        <v>0.88260340632603407</v>
      </c>
      <c r="BO8" s="2">
        <v>0.98236009732360097</v>
      </c>
      <c r="BP8" s="7">
        <v>0.74294354838709675</v>
      </c>
      <c r="BQ8" s="2">
        <v>1.7580645161290323</v>
      </c>
      <c r="BR8" s="28">
        <v>1104</v>
      </c>
      <c r="BS8" s="29">
        <v>2.6442481884057969</v>
      </c>
      <c r="BT8" s="29">
        <v>2.2819293478260869</v>
      </c>
      <c r="BU8" s="29">
        <v>4.9261775362318838</v>
      </c>
      <c r="BV8" s="26">
        <v>0.85927419354838708</v>
      </c>
      <c r="BW8" s="27">
        <v>1.0519713261648747</v>
      </c>
      <c r="BX8" s="26">
        <v>0.7511160714285714</v>
      </c>
      <c r="BY8" s="27">
        <v>1.5357142857142858</v>
      </c>
      <c r="BZ8" s="28">
        <v>983</v>
      </c>
      <c r="CA8" s="33">
        <v>2.6528484231943033</v>
      </c>
      <c r="CB8" s="33">
        <v>2.2441505595116991</v>
      </c>
      <c r="CC8" s="33">
        <v>4.8969989827060019</v>
      </c>
      <c r="CD8" s="4">
        <v>0.88517156862745094</v>
      </c>
      <c r="CE8" s="2">
        <v>1.0727124183006536</v>
      </c>
      <c r="CF8" s="4">
        <v>0.74159946236559138</v>
      </c>
      <c r="CG8" s="2">
        <v>1.6774193548387097</v>
      </c>
      <c r="CH8" s="28">
        <v>1083</v>
      </c>
      <c r="CI8" s="29">
        <v>2.6862880886426592</v>
      </c>
      <c r="CJ8" s="29">
        <v>2.3647276084949214</v>
      </c>
      <c r="CK8" s="29">
        <v>5.051015697137581</v>
      </c>
      <c r="CL8" s="26">
        <v>0.86025157232704408</v>
      </c>
      <c r="CM8" s="27">
        <v>0.99643605870020968</v>
      </c>
      <c r="CN8" s="26">
        <v>0.74843749999999998</v>
      </c>
      <c r="CO8" s="27">
        <v>1.6163194444444444</v>
      </c>
      <c r="CP8" s="28">
        <v>1062</v>
      </c>
      <c r="CQ8" s="33">
        <v>2.6247645951035783</v>
      </c>
      <c r="CR8" s="33">
        <v>2.2146892655367232</v>
      </c>
      <c r="CS8" s="33">
        <v>4.839453860640301</v>
      </c>
      <c r="CT8" s="37">
        <v>0.88111111111111107</v>
      </c>
      <c r="CU8" s="36">
        <v>0.99053497942386837</v>
      </c>
      <c r="CV8" s="37">
        <v>0.74966397849462363</v>
      </c>
      <c r="CW8" s="36">
        <v>1.6451612903225807</v>
      </c>
      <c r="CX8" s="38">
        <v>1105</v>
      </c>
      <c r="CY8" s="39">
        <v>2.6242081447963801</v>
      </c>
      <c r="CZ8" s="39">
        <v>2.1968325791855206</v>
      </c>
      <c r="DA8" s="39">
        <v>4.8210407239819002</v>
      </c>
      <c r="DB8" s="35">
        <v>0.77651515151515149</v>
      </c>
      <c r="DC8" s="27">
        <v>1.0707070707070707</v>
      </c>
      <c r="DD8" s="35">
        <v>0.74861111111111112</v>
      </c>
      <c r="DE8" s="27">
        <v>1.5333333333333334</v>
      </c>
      <c r="DF8" s="28">
        <v>1059</v>
      </c>
      <c r="DG8" s="33">
        <v>2.4697828139754487</v>
      </c>
      <c r="DH8" s="33">
        <v>2.2436260623229463</v>
      </c>
      <c r="DI8" s="33">
        <v>4.713408876298395</v>
      </c>
      <c r="DJ8" s="41">
        <v>0.80705596107055966</v>
      </c>
      <c r="DK8" s="2">
        <v>1.2716950527169506</v>
      </c>
      <c r="DL8" s="41">
        <v>0.73353494623655913</v>
      </c>
      <c r="DM8" s="2">
        <v>1.8064516129032258</v>
      </c>
      <c r="DN8" s="28">
        <v>1075</v>
      </c>
      <c r="DO8" s="29">
        <v>2.558139534883721</v>
      </c>
      <c r="DP8" s="29">
        <v>2.7088372093023256</v>
      </c>
      <c r="DQ8" s="29">
        <v>5.2669767441860467</v>
      </c>
      <c r="DR8" s="48">
        <v>0.78629629629629627</v>
      </c>
      <c r="DS8" s="47">
        <v>1.3267489711934157</v>
      </c>
      <c r="DT8" s="48">
        <v>0.75</v>
      </c>
      <c r="DU8" s="47">
        <v>2.2419354838709675</v>
      </c>
      <c r="DV8" s="49">
        <v>1099</v>
      </c>
      <c r="DW8" s="46">
        <v>2.4642857142857144</v>
      </c>
      <c r="DX8" s="46">
        <v>2.9845313921747043</v>
      </c>
      <c r="DY8" s="46">
        <v>5.4488171064604183</v>
      </c>
      <c r="DZ8" s="54">
        <v>0.78901515151515156</v>
      </c>
      <c r="EA8" s="53">
        <v>1.106060606060606</v>
      </c>
      <c r="EB8" s="54">
        <v>0.71597222222222223</v>
      </c>
      <c r="EC8" s="53">
        <v>1.7569444444444444</v>
      </c>
      <c r="ED8" s="57">
        <v>1065</v>
      </c>
      <c r="EE8" s="52">
        <v>2.4349765258215963</v>
      </c>
      <c r="EF8" s="52">
        <v>2.4215962441314556</v>
      </c>
      <c r="EG8" s="52">
        <v>4.8565727699530514</v>
      </c>
      <c r="EH8" s="60">
        <v>0.81813725490196076</v>
      </c>
      <c r="EI8" s="59">
        <v>0.97303921568627449</v>
      </c>
      <c r="EJ8" s="60">
        <v>0.74143145161290325</v>
      </c>
      <c r="EK8" s="59">
        <v>1.7876344086021505</v>
      </c>
      <c r="EL8" s="61">
        <v>1080</v>
      </c>
      <c r="EM8" s="62">
        <v>2.5668981481481481</v>
      </c>
      <c r="EN8" s="62">
        <v>2.3342592592592593</v>
      </c>
      <c r="EO8" s="62">
        <v>4.9011574074074078</v>
      </c>
      <c r="EP8" s="81">
        <v>0.8641414141414141</v>
      </c>
      <c r="EQ8" s="13">
        <v>1.0296610169491525</v>
      </c>
      <c r="ER8" s="81">
        <v>0.75208333333333333</v>
      </c>
      <c r="ES8" s="13">
        <v>1.570138888888889</v>
      </c>
      <c r="ET8" s="28">
        <v>1062</v>
      </c>
      <c r="EU8" s="82">
        <v>2.6308851224105463</v>
      </c>
      <c r="EV8" s="82">
        <v>2.2085687382297552</v>
      </c>
      <c r="EW8" s="82">
        <v>4.839453860640301</v>
      </c>
      <c r="EX8" s="85">
        <v>0.85664251207729469</v>
      </c>
      <c r="EY8" s="6">
        <v>0.98550724637681164</v>
      </c>
      <c r="EZ8" s="85">
        <v>0.77284946236559138</v>
      </c>
      <c r="FA8" s="6">
        <v>1.5161290322580645</v>
      </c>
      <c r="FB8" s="86">
        <v>1064</v>
      </c>
      <c r="FC8" s="87">
        <v>2.7474154135338344</v>
      </c>
      <c r="FD8" s="87">
        <v>2.2105263157894739</v>
      </c>
      <c r="FE8" s="87">
        <v>4.9579417293233083</v>
      </c>
    </row>
    <row r="9" spans="1:161" x14ac:dyDescent="0.35">
      <c r="A9" s="3" t="s">
        <v>6</v>
      </c>
      <c r="B9" s="4">
        <v>1.0066476733143401</v>
      </c>
      <c r="C9" s="2">
        <v>1.0232668566001899</v>
      </c>
      <c r="D9" s="4">
        <v>0.98750000000000004</v>
      </c>
      <c r="E9" s="5">
        <v>0.92859937402190929</v>
      </c>
      <c r="F9" s="6">
        <v>1.1396713615023475</v>
      </c>
      <c r="G9" s="5">
        <v>1.0141129032258065</v>
      </c>
      <c r="H9" s="6">
        <v>0.9643817204301075</v>
      </c>
      <c r="I9" s="7">
        <v>0.91319444444444442</v>
      </c>
      <c r="J9" s="2">
        <v>1.1845703125</v>
      </c>
      <c r="K9" s="7">
        <v>0.99590773809523814</v>
      </c>
      <c r="L9" s="2">
        <v>0.92671130952380953</v>
      </c>
      <c r="M9" s="8">
        <v>0.91564542483660127</v>
      </c>
      <c r="N9" s="9">
        <v>1.1917892156862746</v>
      </c>
      <c r="O9" s="8">
        <v>1.0161290322580645</v>
      </c>
      <c r="P9" s="9">
        <v>1.0154569892473118</v>
      </c>
      <c r="Q9" s="12">
        <v>0.93488649940262847</v>
      </c>
      <c r="R9" s="13">
        <v>1.0991636798088411</v>
      </c>
      <c r="S9" s="12">
        <v>0.99652777777777779</v>
      </c>
      <c r="T9" s="13">
        <v>0.97777777777777775</v>
      </c>
      <c r="U9" s="7">
        <v>0.9429012345679012</v>
      </c>
      <c r="V9" s="2">
        <v>1.1608796296296295</v>
      </c>
      <c r="W9" s="7">
        <v>1</v>
      </c>
      <c r="X9" s="2">
        <v>0.9838709677419355</v>
      </c>
      <c r="Y9" s="8">
        <v>0.92094782954998011</v>
      </c>
      <c r="Z9" s="9">
        <v>1.1272401433691757</v>
      </c>
      <c r="AA9" s="8">
        <v>1</v>
      </c>
      <c r="AB9" s="9">
        <v>0.99131944444444442</v>
      </c>
      <c r="AC9" s="18">
        <v>1.0028538812785388</v>
      </c>
      <c r="AD9" s="19">
        <v>1.1835045662100456</v>
      </c>
      <c r="AE9" s="18">
        <v>0.948252688172043</v>
      </c>
      <c r="AF9" s="19">
        <v>1.2426075268817205</v>
      </c>
      <c r="AG9" s="7">
        <v>0.97127739984882844</v>
      </c>
      <c r="AH9" s="2">
        <v>1.2253401360544218</v>
      </c>
      <c r="AI9" s="7">
        <v>0.98185483870967738</v>
      </c>
      <c r="AJ9" s="2">
        <v>1.2174059139784945</v>
      </c>
      <c r="AK9" s="21">
        <v>0.97241922773837663</v>
      </c>
      <c r="AL9" s="22">
        <v>1.3064420803782506</v>
      </c>
      <c r="AM9" s="21">
        <v>1.0291666666666666</v>
      </c>
      <c r="AN9" s="22">
        <v>1.1854166666666666</v>
      </c>
      <c r="AO9" s="7">
        <v>1.0277777777777777</v>
      </c>
      <c r="AP9" s="2">
        <v>1.1579861111111112</v>
      </c>
      <c r="AQ9" s="7">
        <v>1.0793010752688172</v>
      </c>
      <c r="AR9" s="2">
        <v>1.043010752688172</v>
      </c>
      <c r="AS9" s="23">
        <v>0.99064117881322178</v>
      </c>
      <c r="AT9" s="24">
        <v>1.0884109916367981</v>
      </c>
      <c r="AU9" s="23">
        <v>1</v>
      </c>
      <c r="AV9" s="24">
        <v>0.99513888888888891</v>
      </c>
      <c r="AW9" s="30">
        <v>6.1869983948635632</v>
      </c>
      <c r="AX9" s="7">
        <v>0.92544403139198683</v>
      </c>
      <c r="AY9" s="2">
        <v>1.1464128843338213</v>
      </c>
      <c r="AZ9" s="7">
        <v>1.0451388888888888</v>
      </c>
      <c r="BA9" s="2">
        <v>1.0270833333333333</v>
      </c>
      <c r="BB9" s="28">
        <v>606</v>
      </c>
      <c r="BC9" s="29">
        <v>3.0903465346534653</v>
      </c>
      <c r="BD9" s="29">
        <v>3.1584158415841586</v>
      </c>
      <c r="BE9" s="29">
        <v>6.2487623762376234</v>
      </c>
      <c r="BF9" s="26">
        <v>0.94209702660406891</v>
      </c>
      <c r="BG9" s="27">
        <v>1.1085115864527628</v>
      </c>
      <c r="BH9" s="26">
        <v>1.002016129032258</v>
      </c>
      <c r="BI9" s="27">
        <v>0.99865591397849462</v>
      </c>
      <c r="BJ9" s="28">
        <v>619</v>
      </c>
      <c r="BK9" s="33">
        <v>3.1494345718901453</v>
      </c>
      <c r="BL9" s="33">
        <v>3.2096122778675285</v>
      </c>
      <c r="BM9" s="33">
        <v>6.3590468497576733</v>
      </c>
      <c r="BN9" s="7">
        <v>1.0464314679643147</v>
      </c>
      <c r="BO9" s="2">
        <v>1.1015240904621435</v>
      </c>
      <c r="BP9" s="7">
        <v>0.99798387096774188</v>
      </c>
      <c r="BQ9" s="2">
        <v>1</v>
      </c>
      <c r="BR9" s="28">
        <v>638</v>
      </c>
      <c r="BS9" s="29">
        <v>3.186128526645768</v>
      </c>
      <c r="BT9" s="29">
        <v>2.9220219435736676</v>
      </c>
      <c r="BU9" s="29">
        <v>6.108150470219436</v>
      </c>
      <c r="BV9" s="26">
        <v>0.99111111111111116</v>
      </c>
      <c r="BW9" s="27">
        <v>1.1656084656084655</v>
      </c>
      <c r="BX9" s="26">
        <v>1.0230654761904763</v>
      </c>
      <c r="BY9" s="27">
        <v>1.1607142857142858</v>
      </c>
      <c r="BZ9" s="28">
        <v>582</v>
      </c>
      <c r="CA9" s="33">
        <v>3.0970790378006874</v>
      </c>
      <c r="CB9" s="33">
        <v>3.2328178694158076</v>
      </c>
      <c r="CC9" s="33">
        <v>6.3298969072164946</v>
      </c>
      <c r="CD9" s="4">
        <v>0.94566993464052285</v>
      </c>
      <c r="CE9" s="2">
        <v>1.1219879518072289</v>
      </c>
      <c r="CF9" s="4">
        <v>1</v>
      </c>
      <c r="CG9" s="2">
        <v>1.032258064516129</v>
      </c>
      <c r="CH9" s="28">
        <v>634</v>
      </c>
      <c r="CI9" s="29">
        <v>2.9992113564668768</v>
      </c>
      <c r="CJ9" s="29">
        <v>2.97397476340694</v>
      </c>
      <c r="CK9" s="29">
        <v>5.9731861198738168</v>
      </c>
      <c r="CL9" s="26">
        <v>0.8808641975308642</v>
      </c>
      <c r="CM9" s="27">
        <v>0.90946502057613166</v>
      </c>
      <c r="CN9" s="26">
        <v>0.98333333333333328</v>
      </c>
      <c r="CO9" s="27">
        <v>0.99861111111111112</v>
      </c>
      <c r="CP9" s="28">
        <v>590</v>
      </c>
      <c r="CQ9" s="33">
        <v>3.0139830508474574</v>
      </c>
      <c r="CR9" s="33">
        <v>3.0915254237288137</v>
      </c>
      <c r="CS9" s="33">
        <v>6.1055084745762711</v>
      </c>
      <c r="CT9" s="37">
        <v>0.8550039401103231</v>
      </c>
      <c r="CU9" s="36">
        <v>0.91371158392434992</v>
      </c>
      <c r="CV9" s="37">
        <v>0.978494623655914</v>
      </c>
      <c r="CW9" s="36">
        <v>1.032258064516129</v>
      </c>
      <c r="CX9" s="38">
        <v>615</v>
      </c>
      <c r="CY9" s="39">
        <v>2.9479674796747966</v>
      </c>
      <c r="CZ9" s="39">
        <v>3.1341463414634148</v>
      </c>
      <c r="DA9" s="39">
        <v>6.0821138211382113</v>
      </c>
      <c r="DB9" s="35">
        <v>0.8969404186795491</v>
      </c>
      <c r="DC9" s="27">
        <v>0.97544283413848631</v>
      </c>
      <c r="DD9" s="35">
        <v>1.0111111111111111</v>
      </c>
      <c r="DE9" s="27">
        <v>0.96666666666666667</v>
      </c>
      <c r="DF9" s="28">
        <v>595</v>
      </c>
      <c r="DG9" s="33">
        <v>3.0957983193277312</v>
      </c>
      <c r="DH9" s="33">
        <v>3.2058823529411766</v>
      </c>
      <c r="DI9" s="33">
        <v>6.3016806722689074</v>
      </c>
      <c r="DJ9" s="41">
        <v>1.1604068857589984</v>
      </c>
      <c r="DK9" s="2">
        <v>1.0940923317683882</v>
      </c>
      <c r="DL9" s="41">
        <v>0.98319892473118276</v>
      </c>
      <c r="DM9" s="2">
        <v>1.1612903225806452</v>
      </c>
      <c r="DN9" s="28">
        <v>566</v>
      </c>
      <c r="DO9" s="29">
        <v>3.9125441696113072</v>
      </c>
      <c r="DP9" s="29">
        <v>3.9969081272084805</v>
      </c>
      <c r="DQ9" s="29">
        <v>7.9094522968197882</v>
      </c>
      <c r="DR9" s="48">
        <v>0.89578544061302678</v>
      </c>
      <c r="DS9" s="47">
        <v>1.0808429118773946</v>
      </c>
      <c r="DT9" s="48">
        <v>1</v>
      </c>
      <c r="DU9" s="47">
        <v>1.403225806451613</v>
      </c>
      <c r="DV9" s="49">
        <v>574</v>
      </c>
      <c r="DW9" s="46">
        <v>3.3327526132404182</v>
      </c>
      <c r="DX9" s="46">
        <v>4.276132404181185</v>
      </c>
      <c r="DY9" s="46">
        <v>7.6088850174216027</v>
      </c>
      <c r="DZ9" s="54">
        <v>0.91889699918896994</v>
      </c>
      <c r="EA9" s="53">
        <v>0.94606650446066509</v>
      </c>
      <c r="EB9" s="54">
        <v>0.99930555555555556</v>
      </c>
      <c r="EC9" s="53">
        <v>1.0333333333333334</v>
      </c>
      <c r="ED9" s="57">
        <v>562</v>
      </c>
      <c r="EE9" s="52">
        <v>3.2962633451957295</v>
      </c>
      <c r="EF9" s="52">
        <v>3.3994661921708187</v>
      </c>
      <c r="EG9" s="52">
        <v>6.6957295373665477</v>
      </c>
      <c r="EH9" s="64">
        <v>1.0484126984126985</v>
      </c>
      <c r="EI9" s="63">
        <v>0.91408730158730156</v>
      </c>
      <c r="EJ9" s="64">
        <v>1</v>
      </c>
      <c r="EK9" s="63">
        <v>0.9838709677419355</v>
      </c>
      <c r="EL9" s="65">
        <v>577</v>
      </c>
      <c r="EM9" s="66">
        <v>3.5788561525129983</v>
      </c>
      <c r="EN9" s="66">
        <v>3.26473136915078</v>
      </c>
      <c r="EO9" s="66">
        <v>6.8435875216637783</v>
      </c>
      <c r="EP9" s="81">
        <v>1.0333747927031509</v>
      </c>
      <c r="EQ9" s="13">
        <v>0.90920398009950254</v>
      </c>
      <c r="ER9" s="81">
        <v>0.98923611111111109</v>
      </c>
      <c r="ES9" s="13">
        <v>1.0534722222222221</v>
      </c>
      <c r="ET9" s="28">
        <v>586</v>
      </c>
      <c r="EU9" s="82">
        <v>3.342150170648464</v>
      </c>
      <c r="EV9" s="82">
        <v>3.1655290102389078</v>
      </c>
      <c r="EW9" s="82">
        <v>6.5076791808873722</v>
      </c>
      <c r="EX9" s="85">
        <v>0.96720679012345678</v>
      </c>
      <c r="EY9" s="6">
        <v>0.98553240740740744</v>
      </c>
      <c r="EZ9" s="85">
        <v>0.99932795698924726</v>
      </c>
      <c r="FA9" s="6">
        <v>1.2580645161290323</v>
      </c>
      <c r="FB9" s="86">
        <v>552</v>
      </c>
      <c r="FC9" s="87">
        <v>3.6177536231884058</v>
      </c>
      <c r="FD9" s="87">
        <v>4.0095108695652177</v>
      </c>
      <c r="FE9" s="87">
        <v>7.6272644927536231</v>
      </c>
    </row>
    <row r="10" spans="1:161" x14ac:dyDescent="0.35">
      <c r="A10" s="3" t="s">
        <v>7</v>
      </c>
      <c r="B10" s="4">
        <v>1.2050078247261347</v>
      </c>
      <c r="C10" s="2">
        <v>1.004173187271779</v>
      </c>
      <c r="D10" s="4">
        <v>1</v>
      </c>
      <c r="E10" s="5">
        <v>1.0654608096468561</v>
      </c>
      <c r="F10" s="6">
        <v>1.2383720930232558</v>
      </c>
      <c r="G10" s="5">
        <v>1</v>
      </c>
      <c r="H10" s="6">
        <v>1.1612903225806452</v>
      </c>
      <c r="I10" s="7">
        <v>1.0194931773879143</v>
      </c>
      <c r="J10" s="2">
        <v>1.6089181286549707</v>
      </c>
      <c r="K10" s="7">
        <v>1.0186011904761905</v>
      </c>
      <c r="L10" s="2">
        <v>1.1793154761904763</v>
      </c>
      <c r="M10" s="8">
        <v>0.96837606837606838</v>
      </c>
      <c r="N10" s="9">
        <v>1.3762820512820513</v>
      </c>
      <c r="O10" s="8">
        <v>1.1774193548387097</v>
      </c>
      <c r="P10" s="9">
        <v>1.0934139784946237</v>
      </c>
      <c r="Q10" s="12">
        <v>0.92682926829268297</v>
      </c>
      <c r="R10" s="13">
        <v>1.7208672086720866</v>
      </c>
      <c r="S10" s="12">
        <v>1.2277777777777779</v>
      </c>
      <c r="T10" s="13">
        <v>0.95</v>
      </c>
      <c r="U10" s="7">
        <v>0.97948717948717945</v>
      </c>
      <c r="V10" s="2">
        <v>1.3282051282051281</v>
      </c>
      <c r="W10" s="7">
        <v>0.98991935483870963</v>
      </c>
      <c r="X10" s="2">
        <v>0.97916666666666663</v>
      </c>
      <c r="Y10" s="8">
        <v>0.98567708333333337</v>
      </c>
      <c r="Z10" s="9">
        <v>1.1263020833333333</v>
      </c>
      <c r="AA10" s="8">
        <v>0.88055555555555554</v>
      </c>
      <c r="AB10" s="9">
        <v>0.98020833333333335</v>
      </c>
      <c r="AC10" s="18">
        <v>0.71324143692564745</v>
      </c>
      <c r="AD10" s="19">
        <v>0.86090225563909772</v>
      </c>
      <c r="AE10" s="18">
        <v>0.59543010752688175</v>
      </c>
      <c r="AF10" s="19">
        <v>0.93548387096774188</v>
      </c>
      <c r="AG10" s="7">
        <v>0.80492424242424243</v>
      </c>
      <c r="AH10" s="2">
        <v>1.0801242236024844</v>
      </c>
      <c r="AI10" s="7">
        <v>0.51747311827956988</v>
      </c>
      <c r="AJ10" s="2">
        <v>0.99663978494623651</v>
      </c>
      <c r="AK10" s="21">
        <v>0.81424281424281419</v>
      </c>
      <c r="AL10" s="22">
        <v>0.7943371943371943</v>
      </c>
      <c r="AM10" s="21">
        <v>0.69791666666666663</v>
      </c>
      <c r="AN10" s="22">
        <v>0.93333333333333335</v>
      </c>
      <c r="AO10" s="7">
        <v>0.76731078904991945</v>
      </c>
      <c r="AP10" s="2">
        <v>1.0739130434782609</v>
      </c>
      <c r="AQ10" s="7">
        <v>0.98252688172043012</v>
      </c>
      <c r="AR10" s="2">
        <v>0.9741263440860215</v>
      </c>
      <c r="AS10" s="23">
        <v>0.80315806878306883</v>
      </c>
      <c r="AT10" s="24">
        <v>0.94543650793650791</v>
      </c>
      <c r="AU10" s="23">
        <v>0.99444444444444446</v>
      </c>
      <c r="AV10" s="24">
        <v>1.1666666666666667</v>
      </c>
      <c r="AW10" s="30">
        <v>5.7215657311669128</v>
      </c>
      <c r="AX10" s="7">
        <v>0.88073788073788073</v>
      </c>
      <c r="AY10" s="2">
        <v>1.3889317889317889</v>
      </c>
      <c r="AZ10" s="7">
        <v>0.91388888888888886</v>
      </c>
      <c r="BA10" s="2">
        <v>1.1499999999999999</v>
      </c>
      <c r="BB10" s="28">
        <v>660</v>
      </c>
      <c r="BC10" s="29">
        <v>2.5522727272727272</v>
      </c>
      <c r="BD10" s="29">
        <v>3.2984848484848484</v>
      </c>
      <c r="BE10" s="29">
        <v>5.8507575757575756</v>
      </c>
      <c r="BF10" s="26">
        <v>0.80987654320987656</v>
      </c>
      <c r="BG10" s="27">
        <v>1.4296296296296296</v>
      </c>
      <c r="BH10" s="26">
        <v>0.95161290322580649</v>
      </c>
      <c r="BI10" s="27">
        <v>1.1451612903225807</v>
      </c>
      <c r="BJ10" s="28">
        <v>680</v>
      </c>
      <c r="BK10" s="33">
        <v>2.4882352941176471</v>
      </c>
      <c r="BL10" s="33">
        <v>3.3816176470588237</v>
      </c>
      <c r="BM10" s="33">
        <v>5.8698529411764708</v>
      </c>
      <c r="BN10" s="7">
        <v>0.93602693602693599</v>
      </c>
      <c r="BO10" s="2">
        <v>1.2378787878787878</v>
      </c>
      <c r="BP10" s="7">
        <v>1.0470430107526882</v>
      </c>
      <c r="BQ10" s="2">
        <v>1.0483870967741935</v>
      </c>
      <c r="BR10" s="28">
        <v>667</v>
      </c>
      <c r="BS10" s="29">
        <v>2.8350824587706147</v>
      </c>
      <c r="BT10" s="29">
        <v>3.0067466266866565</v>
      </c>
      <c r="BU10" s="29">
        <v>5.8418290854572712</v>
      </c>
      <c r="BV10" s="26">
        <v>0.88062442607897151</v>
      </c>
      <c r="BW10" s="27">
        <v>1.3112947658402203</v>
      </c>
      <c r="BX10" s="26">
        <v>1.0357142857142858</v>
      </c>
      <c r="BY10" s="27">
        <v>0.9464285714285714</v>
      </c>
      <c r="BZ10" s="28">
        <v>534</v>
      </c>
      <c r="CA10" s="33">
        <v>3.0992509363295881</v>
      </c>
      <c r="CB10" s="33">
        <v>3.4194756554307117</v>
      </c>
      <c r="CC10" s="33">
        <v>6.5187265917602994</v>
      </c>
      <c r="CD10" s="4">
        <v>0.94820384294068505</v>
      </c>
      <c r="CE10" s="2">
        <v>1.3934837092731829</v>
      </c>
      <c r="CF10" s="4">
        <v>1.002016129032258</v>
      </c>
      <c r="CG10" s="2">
        <v>1.032258064516129</v>
      </c>
      <c r="CH10" s="28">
        <v>682</v>
      </c>
      <c r="CI10" s="29">
        <v>2.7573313782991202</v>
      </c>
      <c r="CJ10" s="29">
        <v>3.1642228739002931</v>
      </c>
      <c r="CK10" s="29">
        <v>5.9215542521994138</v>
      </c>
      <c r="CL10" s="26">
        <v>0.93613298337707784</v>
      </c>
      <c r="CM10" s="27">
        <v>1.4750656167979002</v>
      </c>
      <c r="CN10" s="26">
        <v>0.98333333333333328</v>
      </c>
      <c r="CO10" s="27">
        <v>1.1166666666666667</v>
      </c>
      <c r="CP10" s="28">
        <v>657</v>
      </c>
      <c r="CQ10" s="33">
        <v>2.7062404870624048</v>
      </c>
      <c r="CR10" s="33">
        <v>3.3622526636225265</v>
      </c>
      <c r="CS10" s="33">
        <v>6.0684931506849313</v>
      </c>
      <c r="CT10" s="37">
        <v>0.92196776929601354</v>
      </c>
      <c r="CU10" s="36">
        <v>1.4391857506361323</v>
      </c>
      <c r="CV10" s="37">
        <v>1.0147849462365592</v>
      </c>
      <c r="CW10" s="36">
        <v>1.1290322580645162</v>
      </c>
      <c r="CX10" s="38">
        <v>679</v>
      </c>
      <c r="CY10" s="39">
        <v>2.7128129602356408</v>
      </c>
      <c r="CZ10" s="39">
        <v>3.3195876288659796</v>
      </c>
      <c r="DA10" s="39">
        <v>6.0324005891016199</v>
      </c>
      <c r="DB10" s="35">
        <v>1.0272965879265092</v>
      </c>
      <c r="DC10" s="27">
        <v>0.81692913385826771</v>
      </c>
      <c r="DD10" s="35">
        <v>0.96458333333333335</v>
      </c>
      <c r="DE10" s="27">
        <v>1.1499999999999999</v>
      </c>
      <c r="DF10" s="28">
        <v>660</v>
      </c>
      <c r="DG10" s="33">
        <v>2.5348484848484847</v>
      </c>
      <c r="DH10" s="33">
        <v>3.1409090909090911</v>
      </c>
      <c r="DI10" s="33">
        <v>5.6757575757575758</v>
      </c>
      <c r="DJ10" s="41">
        <v>1.0487562189054727</v>
      </c>
      <c r="DK10" s="2">
        <v>0.76896766169154229</v>
      </c>
      <c r="DL10" s="41">
        <v>0.9838709677419355</v>
      </c>
      <c r="DM10" s="2">
        <v>1.1774193548387097</v>
      </c>
      <c r="DN10" s="28">
        <v>681</v>
      </c>
      <c r="DO10" s="29">
        <v>2.6226138032305433</v>
      </c>
      <c r="DP10" s="29">
        <v>3.1020558002936856</v>
      </c>
      <c r="DQ10" s="29">
        <v>5.7246696035242293</v>
      </c>
      <c r="DR10" s="48">
        <v>1.0350746268656716</v>
      </c>
      <c r="DS10" s="47">
        <v>0.81840796019900497</v>
      </c>
      <c r="DT10" s="48">
        <v>0.967741935483871</v>
      </c>
      <c r="DU10" s="47">
        <v>1.1129032258064515</v>
      </c>
      <c r="DV10" s="49">
        <v>678</v>
      </c>
      <c r="DW10" s="46">
        <v>2.5962389380530975</v>
      </c>
      <c r="DX10" s="46">
        <v>3.1622418879056049</v>
      </c>
      <c r="DY10" s="46">
        <v>5.7584808259587019</v>
      </c>
      <c r="DZ10" s="54">
        <v>1.207235142118863</v>
      </c>
      <c r="EA10" s="53">
        <v>0.71996124031007747</v>
      </c>
      <c r="EB10" s="54">
        <v>1</v>
      </c>
      <c r="EC10" s="53">
        <v>1.1166666666666667</v>
      </c>
      <c r="ED10" s="57">
        <v>658</v>
      </c>
      <c r="EE10" s="52">
        <v>2.8693009118541033</v>
      </c>
      <c r="EF10" s="52">
        <v>2.9156534954407296</v>
      </c>
      <c r="EG10" s="52">
        <v>5.7849544072948325</v>
      </c>
      <c r="EH10" s="60">
        <v>0.93333333333333335</v>
      </c>
      <c r="EI10" s="59">
        <v>0.76357323232323238</v>
      </c>
      <c r="EJ10" s="60">
        <v>0.98319892473118276</v>
      </c>
      <c r="EK10" s="59">
        <v>1.1243279569892473</v>
      </c>
      <c r="EL10" s="61">
        <v>676</v>
      </c>
      <c r="EM10" s="62">
        <v>2.4489644970414202</v>
      </c>
      <c r="EN10" s="62">
        <v>3.026627218934911</v>
      </c>
      <c r="EO10" s="62">
        <v>5.4755917159763312</v>
      </c>
      <c r="EP10" s="81">
        <v>1.1137566137566137</v>
      </c>
      <c r="EQ10" s="13">
        <v>0.84755291005291</v>
      </c>
      <c r="ER10" s="81">
        <v>1.0249999999999999</v>
      </c>
      <c r="ES10" s="13">
        <v>1.2784722222222222</v>
      </c>
      <c r="ET10" s="28">
        <v>633</v>
      </c>
      <c r="EU10" s="82">
        <v>3.9849921011058451</v>
      </c>
      <c r="EV10" s="82">
        <v>3.4786729857819907</v>
      </c>
      <c r="EW10" s="82">
        <v>7.4636650868878354</v>
      </c>
      <c r="EX10" s="85">
        <v>1.1087719298245613</v>
      </c>
      <c r="EY10" s="6">
        <v>0.73590225563909772</v>
      </c>
      <c r="EZ10" s="85">
        <v>0.99932795698924726</v>
      </c>
      <c r="FA10" s="6">
        <v>1.0739247311827957</v>
      </c>
      <c r="FB10" s="86">
        <v>652</v>
      </c>
      <c r="FC10" s="87">
        <v>2.8366564417177913</v>
      </c>
      <c r="FD10" s="87">
        <v>3.0268404907975461</v>
      </c>
      <c r="FE10" s="87">
        <v>5.8634969325153374</v>
      </c>
    </row>
    <row r="11" spans="1:161" x14ac:dyDescent="0.35">
      <c r="A11" s="3" t="s">
        <v>8</v>
      </c>
      <c r="B11" s="4">
        <v>0.86737250971056257</v>
      </c>
      <c r="C11" s="2">
        <v>0.98463016330451492</v>
      </c>
      <c r="D11" s="4">
        <v>0.96057971014492749</v>
      </c>
      <c r="E11" s="5">
        <v>0.88129277566539921</v>
      </c>
      <c r="F11" s="6">
        <v>1.1500586166471278</v>
      </c>
      <c r="G11" s="5">
        <v>1.026647966339411</v>
      </c>
      <c r="H11" s="6">
        <v>0.93548387096774188</v>
      </c>
      <c r="I11" s="4">
        <v>0.85921495327102793</v>
      </c>
      <c r="J11" s="2">
        <v>1.3735255570117955</v>
      </c>
      <c r="K11" s="4">
        <v>0.9198757763975155</v>
      </c>
      <c r="L11" s="2">
        <v>1.0714285714285714</v>
      </c>
      <c r="M11" s="8">
        <v>0.72134356404635136</v>
      </c>
      <c r="N11" s="9">
        <v>1.2214846107423054</v>
      </c>
      <c r="O11" s="8">
        <v>0.95511921458625526</v>
      </c>
      <c r="P11" s="9">
        <v>0.87096774193548387</v>
      </c>
      <c r="Q11" s="12">
        <v>0.71859732579069169</v>
      </c>
      <c r="R11" s="13">
        <v>1.3796501601379652</v>
      </c>
      <c r="S11" s="12">
        <v>0.94028985507246376</v>
      </c>
      <c r="T11" s="13">
        <v>1.0318840579710145</v>
      </c>
      <c r="U11" s="7">
        <v>0.8160325661499922</v>
      </c>
      <c r="V11" s="2">
        <v>1.6352800953516091</v>
      </c>
      <c r="W11" s="7">
        <v>0.91023842917251052</v>
      </c>
      <c r="X11" s="2">
        <v>1.2580645161290323</v>
      </c>
      <c r="Y11" s="8">
        <v>0.73285226567349471</v>
      </c>
      <c r="Z11" s="9">
        <v>1.6499068901303537</v>
      </c>
      <c r="AA11" s="8">
        <v>0.86724637681159422</v>
      </c>
      <c r="AB11" s="9">
        <v>0.66666666666666663</v>
      </c>
      <c r="AC11" s="18">
        <v>0.73581560283687941</v>
      </c>
      <c r="AD11" s="19">
        <v>1.7730496453900708</v>
      </c>
      <c r="AE11" s="18">
        <v>0.82973352033660586</v>
      </c>
      <c r="AF11" s="19">
        <v>0.83941093969144465</v>
      </c>
      <c r="AG11" s="7">
        <v>0.65219350961538458</v>
      </c>
      <c r="AH11" s="2">
        <v>1.4002403846153846</v>
      </c>
      <c r="AI11" s="7">
        <v>0.7870967741935484</v>
      </c>
      <c r="AJ11" s="2">
        <v>0.5161290322580645</v>
      </c>
      <c r="AK11" s="21">
        <v>0.72435105067985162</v>
      </c>
      <c r="AL11" s="22">
        <v>1.3955500618046972</v>
      </c>
      <c r="AM11" s="21">
        <v>0.92608695652173911</v>
      </c>
      <c r="AN11" s="22">
        <v>0.51666666666666672</v>
      </c>
      <c r="AO11" s="7">
        <v>0.75789630512514894</v>
      </c>
      <c r="AP11" s="2">
        <v>1.2205005959475566</v>
      </c>
      <c r="AQ11" s="7">
        <v>0.90294530154277697</v>
      </c>
      <c r="AR11" s="2">
        <v>0.5</v>
      </c>
      <c r="AS11" s="25">
        <v>0.73874407582938384</v>
      </c>
      <c r="AT11" s="24">
        <v>1.3542654028436019</v>
      </c>
      <c r="AU11" s="25">
        <v>0.95333333333333337</v>
      </c>
      <c r="AV11" s="24">
        <v>0.45144927536231882</v>
      </c>
      <c r="AW11" s="30">
        <v>7.4996513249651322</v>
      </c>
      <c r="AX11" s="7">
        <v>0.79348169191919193</v>
      </c>
      <c r="AY11" s="2">
        <v>1.643939393939394</v>
      </c>
      <c r="AZ11" s="7">
        <v>0.85787037037037039</v>
      </c>
      <c r="BA11" s="2">
        <v>0.93333333333333335</v>
      </c>
      <c r="BB11" s="28">
        <v>750</v>
      </c>
      <c r="BC11" s="29">
        <v>5.8223333333333329</v>
      </c>
      <c r="BD11" s="29">
        <v>1.3160000000000001</v>
      </c>
      <c r="BE11" s="29">
        <v>7.1383333333333336</v>
      </c>
      <c r="BF11" s="26">
        <v>0.78005952380952381</v>
      </c>
      <c r="BG11" s="27">
        <v>1.4535714285714285</v>
      </c>
      <c r="BH11" s="26">
        <v>0.81070788530465954</v>
      </c>
      <c r="BI11" s="27">
        <v>1.1586021505376345</v>
      </c>
      <c r="BJ11" s="28">
        <v>715</v>
      </c>
      <c r="BK11" s="33">
        <v>6.1965034965034969</v>
      </c>
      <c r="BL11" s="33">
        <v>1.4566433566433565</v>
      </c>
      <c r="BM11" s="33">
        <v>7.6531468531468532</v>
      </c>
      <c r="BN11" s="7">
        <v>0.77045591787439616</v>
      </c>
      <c r="BO11" s="2">
        <v>1.5700483091787441</v>
      </c>
      <c r="BP11" s="7">
        <v>0.87455197132616491</v>
      </c>
      <c r="BQ11" s="2">
        <v>1.2365591397849462</v>
      </c>
      <c r="BR11" s="28">
        <v>753</v>
      </c>
      <c r="BS11" s="29">
        <v>5.9810756972111552</v>
      </c>
      <c r="BT11" s="29">
        <v>1.4741035856573705</v>
      </c>
      <c r="BU11" s="29">
        <v>7.4551792828685262</v>
      </c>
      <c r="BV11" s="26">
        <v>0.76646505376344087</v>
      </c>
      <c r="BW11" s="27">
        <v>1.6008064516129032</v>
      </c>
      <c r="BX11" s="26">
        <v>0.8705357142857143</v>
      </c>
      <c r="BY11" s="27">
        <v>1.0327380952380953</v>
      </c>
      <c r="BZ11" s="28">
        <v>591</v>
      </c>
      <c r="CA11" s="33">
        <v>6.8291032148900168</v>
      </c>
      <c r="CB11" s="33">
        <v>1.5947546531302876</v>
      </c>
      <c r="CC11" s="33">
        <v>8.4238578680203045</v>
      </c>
      <c r="CD11" s="4">
        <v>0.7759650735294118</v>
      </c>
      <c r="CE11" s="2">
        <v>1.7169117647058822</v>
      </c>
      <c r="CF11" s="4">
        <v>0.94646057347670254</v>
      </c>
      <c r="CG11" s="2">
        <v>1.032258064516129</v>
      </c>
      <c r="CH11" s="28">
        <v>661</v>
      </c>
      <c r="CI11" s="29">
        <v>7.0276096822995457</v>
      </c>
      <c r="CJ11" s="29">
        <v>1.640695915279879</v>
      </c>
      <c r="CK11" s="29">
        <v>8.6683055975794243</v>
      </c>
      <c r="CL11" s="26">
        <v>0.78950320512820515</v>
      </c>
      <c r="CM11" s="27">
        <v>1.6461538461538461</v>
      </c>
      <c r="CN11" s="26">
        <v>0.90289351851851851</v>
      </c>
      <c r="CO11" s="27">
        <v>1.1333333333333333</v>
      </c>
      <c r="CP11" s="28">
        <v>642</v>
      </c>
      <c r="CQ11" s="33">
        <v>6.8746105919003115</v>
      </c>
      <c r="CR11" s="33">
        <v>1.6355140186915889</v>
      </c>
      <c r="CS11" s="33">
        <v>8.5101246105919</v>
      </c>
      <c r="CT11" s="37">
        <v>0.81404320987654322</v>
      </c>
      <c r="CU11" s="36">
        <v>1.6777777777777778</v>
      </c>
      <c r="CV11" s="37">
        <v>0.84587813620071683</v>
      </c>
      <c r="CW11" s="36">
        <v>1.0940860215053763</v>
      </c>
      <c r="CX11" s="38">
        <v>742</v>
      </c>
      <c r="CY11" s="39">
        <v>6.0990566037735849</v>
      </c>
      <c r="CZ11" s="39">
        <v>1.4642857142857142</v>
      </c>
      <c r="DA11" s="39">
        <v>7.5633423180592994</v>
      </c>
      <c r="DB11" s="35">
        <v>0.7701065891472868</v>
      </c>
      <c r="DC11" s="27">
        <v>0.85658914728682167</v>
      </c>
      <c r="DD11" s="35">
        <v>0.79421296296296295</v>
      </c>
      <c r="DE11" s="27">
        <v>1.0666666666666667</v>
      </c>
      <c r="DF11" s="28"/>
      <c r="DG11" s="33" t="s">
        <v>46</v>
      </c>
      <c r="DH11" s="33" t="s">
        <v>46</v>
      </c>
      <c r="DI11" s="33" t="s">
        <v>46</v>
      </c>
      <c r="DJ11" s="41">
        <v>0.77957725060827254</v>
      </c>
      <c r="DK11" s="2">
        <v>0.78223844282238442</v>
      </c>
      <c r="DL11" s="41">
        <v>0.7773297491039427</v>
      </c>
      <c r="DM11" s="2">
        <v>2.3548387096774195</v>
      </c>
      <c r="DN11" s="28">
        <v>709</v>
      </c>
      <c r="DO11" s="29">
        <v>6.0624118476727782</v>
      </c>
      <c r="DP11" s="29">
        <v>2.1424541607898449</v>
      </c>
      <c r="DQ11" s="29">
        <v>8.2048660084626235</v>
      </c>
      <c r="DR11" s="48">
        <v>0.7151003649635036</v>
      </c>
      <c r="DS11" s="47">
        <v>0.78832116788321172</v>
      </c>
      <c r="DT11" s="48">
        <v>0.77284946236559138</v>
      </c>
      <c r="DU11" s="47">
        <v>1.2379032258064515</v>
      </c>
      <c r="DV11" s="49">
        <v>718</v>
      </c>
      <c r="DW11" s="46">
        <v>5.6772284122562677</v>
      </c>
      <c r="DX11" s="46">
        <v>1.5438718662952646</v>
      </c>
      <c r="DY11" s="46">
        <v>7.2211002785515319</v>
      </c>
      <c r="DZ11" s="54">
        <v>0.80232371794871793</v>
      </c>
      <c r="EA11" s="53">
        <v>0.64551282051282055</v>
      </c>
      <c r="EB11" s="54">
        <v>0.87662037037037033</v>
      </c>
      <c r="EC11" s="53">
        <v>1.0333333333333334</v>
      </c>
      <c r="ED11" s="57">
        <v>714</v>
      </c>
      <c r="EE11" s="52">
        <v>6.1579131652661063</v>
      </c>
      <c r="EF11" s="52">
        <v>1.2261904761904763</v>
      </c>
      <c r="EG11" s="52">
        <v>7.3841036414565826</v>
      </c>
      <c r="EH11" s="68">
        <v>0.89277882205513781</v>
      </c>
      <c r="EI11" s="67">
        <v>0.61936090225563911</v>
      </c>
      <c r="EJ11" s="68">
        <v>0.95004480286738346</v>
      </c>
      <c r="EK11" s="67">
        <v>1</v>
      </c>
      <c r="EL11" s="69">
        <v>744</v>
      </c>
      <c r="EM11" s="70">
        <v>6.680443548387097</v>
      </c>
      <c r="EN11" s="70">
        <v>1.1643145161290323</v>
      </c>
      <c r="EO11" s="70">
        <v>7.844758064516129</v>
      </c>
      <c r="EP11" s="81">
        <v>0.91432493540051685</v>
      </c>
      <c r="EQ11" s="13">
        <v>0.67958656330749356</v>
      </c>
      <c r="ER11" s="81">
        <v>0.93888888888888888</v>
      </c>
      <c r="ES11" s="13">
        <v>1.2666666666666666</v>
      </c>
      <c r="ET11" s="28">
        <v>736</v>
      </c>
      <c r="EU11" s="82">
        <v>6.6015625</v>
      </c>
      <c r="EV11" s="82">
        <v>1.3342391304347827</v>
      </c>
      <c r="EW11" s="82">
        <v>7.9358016304347823</v>
      </c>
      <c r="EX11" s="85">
        <v>0.83999693627450978</v>
      </c>
      <c r="EY11" s="6">
        <v>0.50674019607843135</v>
      </c>
      <c r="EZ11" s="85">
        <v>0.89381720430107525</v>
      </c>
      <c r="FA11" s="6">
        <v>1.1653225806451613</v>
      </c>
      <c r="FB11" s="86">
        <v>773</v>
      </c>
      <c r="FC11" s="87">
        <v>6.1277490297542041</v>
      </c>
      <c r="FD11" s="87">
        <v>1.0957309184993531</v>
      </c>
      <c r="FE11" s="87">
        <v>7.2234799482535577</v>
      </c>
    </row>
    <row r="12" spans="1:161" x14ac:dyDescent="0.35">
      <c r="A12" s="3" t="s">
        <v>9</v>
      </c>
      <c r="B12" s="4">
        <v>0.86252495009980035</v>
      </c>
      <c r="C12" s="2">
        <v>1.399390732724066</v>
      </c>
      <c r="D12" s="4">
        <v>0.96055555555555561</v>
      </c>
      <c r="E12" s="5">
        <v>0.82688172043010755</v>
      </c>
      <c r="F12" s="6">
        <v>1.1680491551459293</v>
      </c>
      <c r="G12" s="5">
        <v>1.0440860215053764</v>
      </c>
      <c r="H12" s="6">
        <v>1.3850806451612903</v>
      </c>
      <c r="I12" s="7">
        <v>0.79272486772486772</v>
      </c>
      <c r="J12" s="2">
        <v>1.1860544217687075</v>
      </c>
      <c r="K12" s="7">
        <v>0.74345238095238098</v>
      </c>
      <c r="L12" s="2">
        <v>1.2803571428571427</v>
      </c>
      <c r="M12" s="8">
        <v>0.83835125448028669</v>
      </c>
      <c r="N12" s="9">
        <v>1.1975422427035329</v>
      </c>
      <c r="O12" s="8">
        <v>0.78817204301075272</v>
      </c>
      <c r="P12" s="9">
        <v>1.3209677419354839</v>
      </c>
      <c r="Q12" s="12">
        <v>0.73753086419753089</v>
      </c>
      <c r="R12" s="13">
        <v>1.2669841269841269</v>
      </c>
      <c r="S12" s="12">
        <v>0.78333333333333333</v>
      </c>
      <c r="T12" s="13">
        <v>1.4212499999999999</v>
      </c>
      <c r="U12" s="7">
        <v>0.75567502986857804</v>
      </c>
      <c r="V12" s="2">
        <v>1.2362519201228879</v>
      </c>
      <c r="W12" s="7">
        <v>0.7846774193548387</v>
      </c>
      <c r="X12" s="2">
        <v>1.4020161290322581</v>
      </c>
      <c r="Y12" s="8">
        <v>0.72333333333333338</v>
      </c>
      <c r="Z12" s="9">
        <v>1.2241269841269842</v>
      </c>
      <c r="AA12" s="8">
        <v>1.038888888888889</v>
      </c>
      <c r="AB12" s="9">
        <v>1.0933333333333333</v>
      </c>
      <c r="AC12" s="18">
        <v>0.81660692951015534</v>
      </c>
      <c r="AD12" s="19">
        <v>1.161904761904762</v>
      </c>
      <c r="AE12" s="18">
        <v>0.82849462365591398</v>
      </c>
      <c r="AF12" s="19">
        <v>1.4701612903225807</v>
      </c>
      <c r="AG12" s="7">
        <v>0.7436081242532856</v>
      </c>
      <c r="AH12" s="2">
        <v>1.1133640552995392</v>
      </c>
      <c r="AI12" s="7">
        <v>0.75107526881720432</v>
      </c>
      <c r="AJ12" s="2">
        <v>1.1379032258064516</v>
      </c>
      <c r="AK12" s="21">
        <v>0.83086419753086416</v>
      </c>
      <c r="AL12" s="22">
        <v>0.98111111111111116</v>
      </c>
      <c r="AM12" s="21">
        <v>0.73722222222222222</v>
      </c>
      <c r="AN12" s="22">
        <v>1.3658333333333332</v>
      </c>
      <c r="AO12" s="7">
        <v>0.88984468339307043</v>
      </c>
      <c r="AP12" s="2">
        <v>1.0565284178187404</v>
      </c>
      <c r="AQ12" s="7">
        <v>0.82311827956989247</v>
      </c>
      <c r="AR12" s="2">
        <v>1.7556451612903226</v>
      </c>
      <c r="AS12" s="23">
        <v>0.82061728395061728</v>
      </c>
      <c r="AT12" s="24">
        <v>1.0041269841269842</v>
      </c>
      <c r="AU12" s="23">
        <v>0.77200000000000002</v>
      </c>
      <c r="AV12" s="24">
        <v>1.4408333333333334</v>
      </c>
      <c r="AW12" s="30">
        <v>7.2506218905472632</v>
      </c>
      <c r="AX12" s="7">
        <v>0.90172839506172842</v>
      </c>
      <c r="AY12" s="2">
        <v>1.0996825396825396</v>
      </c>
      <c r="AZ12" s="7">
        <v>0.88402777777777775</v>
      </c>
      <c r="BA12" s="2">
        <v>1.6493055555555556</v>
      </c>
      <c r="BB12" s="28">
        <v>780</v>
      </c>
      <c r="BC12" s="29">
        <v>3.180448717948718</v>
      </c>
      <c r="BD12" s="29">
        <v>3.742948717948718</v>
      </c>
      <c r="BE12" s="29">
        <v>6.9233974358974359</v>
      </c>
      <c r="BF12" s="26">
        <v>0.80549581839904416</v>
      </c>
      <c r="BG12" s="27">
        <v>1.2165898617511521</v>
      </c>
      <c r="BH12" s="26">
        <v>0.90008960573476704</v>
      </c>
      <c r="BI12" s="27">
        <v>1.5181451612903225</v>
      </c>
      <c r="BJ12" s="28">
        <v>799</v>
      </c>
      <c r="BK12" s="33">
        <v>3.3667083854818523</v>
      </c>
      <c r="BL12" s="33">
        <v>3.8917396745932415</v>
      </c>
      <c r="BM12" s="33">
        <v>7.2584480600750938</v>
      </c>
      <c r="BN12" s="7">
        <v>0.78566308243727601</v>
      </c>
      <c r="BO12" s="2">
        <v>1.1539170506912442</v>
      </c>
      <c r="BP12" s="7">
        <v>0.78136200716845883</v>
      </c>
      <c r="BQ12" s="2">
        <v>1.6713709677419355</v>
      </c>
      <c r="BR12" s="28">
        <v>801</v>
      </c>
      <c r="BS12" s="29">
        <v>3.1410736579275906</v>
      </c>
      <c r="BT12" s="29">
        <v>3.8970037453183521</v>
      </c>
      <c r="BU12" s="29">
        <v>7.0380774032459428</v>
      </c>
      <c r="BV12" s="26">
        <v>0.80502645502645498</v>
      </c>
      <c r="BW12" s="27">
        <v>1.1804421768707483</v>
      </c>
      <c r="BX12" s="26">
        <v>0.83184523809523814</v>
      </c>
      <c r="BY12" s="27">
        <v>1.6242559523809523</v>
      </c>
      <c r="BZ12" s="28">
        <v>726</v>
      </c>
      <c r="CA12" s="33">
        <v>3.2506887052341598</v>
      </c>
      <c r="CB12" s="33">
        <v>3.8935950413223139</v>
      </c>
      <c r="CC12" s="33">
        <v>7.1442837465564741</v>
      </c>
      <c r="CD12" s="4">
        <v>0.78805256869772999</v>
      </c>
      <c r="CE12" s="2">
        <v>1.2076804915514594</v>
      </c>
      <c r="CF12" s="4">
        <v>0.84139784946236562</v>
      </c>
      <c r="CG12" s="2">
        <v>1.5954301075268817</v>
      </c>
      <c r="CH12" s="28">
        <v>794</v>
      </c>
      <c r="CI12" s="29">
        <v>3.2594458438287153</v>
      </c>
      <c r="CJ12" s="29">
        <v>3.9704030226700251</v>
      </c>
      <c r="CK12" s="29">
        <v>7.2298488664987408</v>
      </c>
      <c r="CL12" s="26">
        <v>0.86092214663643241</v>
      </c>
      <c r="CM12" s="27">
        <v>1.4398445092322643</v>
      </c>
      <c r="CN12" s="26">
        <v>0.72175925925925921</v>
      </c>
      <c r="CO12" s="27">
        <v>1.5666666666666667</v>
      </c>
      <c r="CP12" s="28">
        <v>771</v>
      </c>
      <c r="CQ12" s="33">
        <v>2.8576523994811933</v>
      </c>
      <c r="CR12" s="33">
        <v>3.8651102464332037</v>
      </c>
      <c r="CS12" s="33">
        <v>6.722762645914397</v>
      </c>
      <c r="CT12" s="37">
        <v>1.0689594356261023</v>
      </c>
      <c r="CU12" s="36">
        <v>1.6226757369614513</v>
      </c>
      <c r="CV12" s="37">
        <v>0.79480286738351258</v>
      </c>
      <c r="CW12" s="36">
        <v>1.6774193548387097</v>
      </c>
      <c r="CX12" s="38">
        <v>775</v>
      </c>
      <c r="CY12" s="39">
        <v>3.0996774193548386</v>
      </c>
      <c r="CZ12" s="39">
        <v>3.9187096774193551</v>
      </c>
      <c r="DA12" s="39">
        <v>7.0183870967741937</v>
      </c>
      <c r="DB12" s="35">
        <v>0.91640211640211644</v>
      </c>
      <c r="DC12" s="27">
        <v>1.6671201814058958</v>
      </c>
      <c r="DD12" s="35">
        <v>0.71111111111111114</v>
      </c>
      <c r="DE12" s="27">
        <v>1.8333333333333333</v>
      </c>
      <c r="DF12" s="28">
        <v>782</v>
      </c>
      <c r="DG12" s="33">
        <v>2.6432225063938617</v>
      </c>
      <c r="DH12" s="33">
        <v>4.038363171355499</v>
      </c>
      <c r="DI12" s="33">
        <v>6.6815856777493607</v>
      </c>
      <c r="DJ12" s="41">
        <v>0.71724137931034482</v>
      </c>
      <c r="DK12" s="2">
        <v>1.4144499178981937</v>
      </c>
      <c r="DL12" s="41">
        <v>0.62948028673835121</v>
      </c>
      <c r="DM12" s="2">
        <v>2.0309139784946235</v>
      </c>
      <c r="DN12" s="28">
        <v>799</v>
      </c>
      <c r="DO12" s="29">
        <v>2.6364205256570714</v>
      </c>
      <c r="DP12" s="29">
        <v>4.5863579474342933</v>
      </c>
      <c r="DQ12" s="29">
        <v>7.2227784730913642</v>
      </c>
      <c r="DR12" s="48">
        <v>0.71111111111111114</v>
      </c>
      <c r="DS12" s="47">
        <v>1.3855500821018063</v>
      </c>
      <c r="DT12" s="48">
        <v>0.63351254480286734</v>
      </c>
      <c r="DU12" s="51">
        <v>2.274193548387097</v>
      </c>
      <c r="DV12" s="49">
        <v>792</v>
      </c>
      <c r="DW12" s="46">
        <v>2.6502525252525251</v>
      </c>
      <c r="DX12" s="46">
        <v>4.799873737373737</v>
      </c>
      <c r="DY12" s="46">
        <v>7.450126262626263</v>
      </c>
      <c r="DZ12" s="54">
        <v>0.6707218167072182</v>
      </c>
      <c r="EA12" s="53">
        <v>1.2201946472019465</v>
      </c>
      <c r="EB12" s="54">
        <v>0.75509259259259254</v>
      </c>
      <c r="EC12" s="53">
        <v>1.9055555555555554</v>
      </c>
      <c r="ED12" s="57">
        <v>777</v>
      </c>
      <c r="EE12" s="52">
        <v>2.6460746460746463</v>
      </c>
      <c r="EF12" s="52">
        <v>4.0247747747747749</v>
      </c>
      <c r="EG12" s="52">
        <v>6.6708494208494207</v>
      </c>
      <c r="EH12" s="60">
        <v>0.70642320642320644</v>
      </c>
      <c r="EI12" s="59">
        <v>1.3148518148518149</v>
      </c>
      <c r="EJ12" s="60">
        <v>0.71594982078853042</v>
      </c>
      <c r="EK12" s="59">
        <v>2.1028225806451615</v>
      </c>
      <c r="EL12" s="61">
        <v>793</v>
      </c>
      <c r="EM12" s="62">
        <v>2.7273013871374525</v>
      </c>
      <c r="EN12" s="62">
        <v>4.4624842370744009</v>
      </c>
      <c r="EO12" s="62">
        <v>7.1897856242118534</v>
      </c>
      <c r="EP12" s="81">
        <v>0.76978417266187049</v>
      </c>
      <c r="EQ12" s="13">
        <v>1.2547105173004454</v>
      </c>
      <c r="ER12" s="81">
        <v>0.76435185185185184</v>
      </c>
      <c r="ES12" s="13">
        <v>2.1197916666666665</v>
      </c>
      <c r="ET12" s="28">
        <v>776</v>
      </c>
      <c r="EU12" s="82">
        <v>2.9252577319587627</v>
      </c>
      <c r="EV12" s="82">
        <v>4.3266752577319592</v>
      </c>
      <c r="EW12" s="82">
        <v>7.2519329896907214</v>
      </c>
      <c r="EX12" s="85">
        <v>0.78234220135628585</v>
      </c>
      <c r="EY12" s="6">
        <v>1.1852783366867874</v>
      </c>
      <c r="EZ12" s="85">
        <v>0.75134408602150538</v>
      </c>
      <c r="FA12" s="6">
        <v>2.0719086021505375</v>
      </c>
      <c r="FB12" s="86">
        <v>789</v>
      </c>
      <c r="FC12" s="87">
        <v>2.9635614702154625</v>
      </c>
      <c r="FD12" s="87">
        <v>4.1935994930291507</v>
      </c>
      <c r="FE12" s="87">
        <v>7.1571609632446131</v>
      </c>
    </row>
    <row r="13" spans="1:161" ht="25" x14ac:dyDescent="0.35">
      <c r="A13" s="3" t="s">
        <v>10</v>
      </c>
      <c r="B13" s="4">
        <v>0.89310344827586208</v>
      </c>
      <c r="C13" s="2">
        <v>0.89425287356321836</v>
      </c>
      <c r="D13" s="4">
        <v>0.96666666666666667</v>
      </c>
      <c r="E13" s="5">
        <v>0.8845560696188588</v>
      </c>
      <c r="F13" s="6">
        <v>0.94954835866931042</v>
      </c>
      <c r="G13" s="5">
        <v>1</v>
      </c>
      <c r="H13" s="6">
        <v>0.93709677419354842</v>
      </c>
      <c r="I13" s="7">
        <v>0.86233660130718959</v>
      </c>
      <c r="J13" s="2">
        <v>1.1666666666666667</v>
      </c>
      <c r="K13" s="7">
        <v>0.98750000000000004</v>
      </c>
      <c r="L13" s="2">
        <v>0.97142857142857142</v>
      </c>
      <c r="M13" s="8">
        <v>0.89203703703703707</v>
      </c>
      <c r="N13" s="9">
        <v>0.76444444444444448</v>
      </c>
      <c r="O13" s="8">
        <v>1.0048387096774194</v>
      </c>
      <c r="P13" s="9">
        <v>0.9975806451612903</v>
      </c>
      <c r="Q13" s="12">
        <v>0.88736158839251622</v>
      </c>
      <c r="R13" s="13">
        <v>0.95990836197021767</v>
      </c>
      <c r="S13" s="12">
        <v>1.0049999999999999</v>
      </c>
      <c r="T13" s="13">
        <v>0.97</v>
      </c>
      <c r="U13" s="7">
        <v>0.90011037527593818</v>
      </c>
      <c r="V13" s="2">
        <v>1.0220750551876379</v>
      </c>
      <c r="W13" s="7">
        <v>0.97499999999999998</v>
      </c>
      <c r="X13" s="2">
        <v>0.92661290322580647</v>
      </c>
      <c r="Y13" s="8">
        <v>0.92865296803652964</v>
      </c>
      <c r="Z13" s="9">
        <v>0.94292237442922378</v>
      </c>
      <c r="AA13" s="8">
        <v>0.96666666666666667</v>
      </c>
      <c r="AB13" s="9">
        <v>0.97750000000000004</v>
      </c>
      <c r="AC13" s="18">
        <v>0.8910891089108911</v>
      </c>
      <c r="AD13" s="19">
        <v>1.0011001100110011</v>
      </c>
      <c r="AE13" s="18">
        <v>0.98951612903225805</v>
      </c>
      <c r="AF13" s="19">
        <v>0.9306451612903226</v>
      </c>
      <c r="AG13" s="7">
        <v>0.83938596491228068</v>
      </c>
      <c r="AH13" s="2">
        <v>1.125</v>
      </c>
      <c r="AI13" s="7">
        <v>0.99919354838709673</v>
      </c>
      <c r="AJ13" s="2">
        <v>0.97338709677419355</v>
      </c>
      <c r="AK13" s="21">
        <v>0.83848797250859108</v>
      </c>
      <c r="AL13" s="22">
        <v>0.99427262313860254</v>
      </c>
      <c r="AM13" s="21">
        <v>1.0166666666666666</v>
      </c>
      <c r="AN13" s="22">
        <v>0.76333333333333331</v>
      </c>
      <c r="AO13" s="7">
        <v>0.9353070175438597</v>
      </c>
      <c r="AP13" s="2">
        <v>1.0997807017543859</v>
      </c>
      <c r="AQ13" s="7">
        <v>1</v>
      </c>
      <c r="AR13" s="2">
        <v>0.91854838709677422</v>
      </c>
      <c r="AS13" s="23">
        <v>0.9177927927927928</v>
      </c>
      <c r="AT13" s="24">
        <v>1.0968468468468469</v>
      </c>
      <c r="AU13" s="23">
        <v>0.98666666666666669</v>
      </c>
      <c r="AV13" s="24">
        <v>1.0066666666666666</v>
      </c>
      <c r="AW13" s="30">
        <v>10.88111111111111</v>
      </c>
      <c r="AX13" s="7">
        <v>0.90096618357487923</v>
      </c>
      <c r="AY13" s="2">
        <v>1.2481481481481482</v>
      </c>
      <c r="AZ13" s="7">
        <v>0.99791666666666667</v>
      </c>
      <c r="BA13" s="2">
        <v>0.97916666666666663</v>
      </c>
      <c r="BB13" s="28">
        <v>224</v>
      </c>
      <c r="BC13" s="29">
        <v>8.203125</v>
      </c>
      <c r="BD13" s="29">
        <v>2.3258928571428572</v>
      </c>
      <c r="BE13" s="29">
        <v>10.529017857142858</v>
      </c>
      <c r="BF13" s="26">
        <v>0.89237320944638021</v>
      </c>
      <c r="BG13" s="27">
        <v>1.4803418803418804</v>
      </c>
      <c r="BH13" s="26">
        <v>1.0013440860215055</v>
      </c>
      <c r="BI13" s="27">
        <v>0.96639784946236562</v>
      </c>
      <c r="BJ13" s="28">
        <v>221</v>
      </c>
      <c r="BK13" s="33">
        <v>8.5859728506787327</v>
      </c>
      <c r="BL13" s="33">
        <v>2.6063348416289593</v>
      </c>
      <c r="BM13" s="33">
        <v>11.192307692307692</v>
      </c>
      <c r="BN13" s="7">
        <v>0.88946759259259256</v>
      </c>
      <c r="BO13" s="2">
        <v>0.86111111111111116</v>
      </c>
      <c r="BP13" s="7">
        <v>0.98286290322580649</v>
      </c>
      <c r="BQ13" s="2">
        <v>0.95564516129032262</v>
      </c>
      <c r="BR13" s="28">
        <v>233</v>
      </c>
      <c r="BS13" s="29">
        <v>8.0858369098712455</v>
      </c>
      <c r="BT13" s="29">
        <v>2.3240343347639487</v>
      </c>
      <c r="BU13" s="29">
        <v>10.409871244635193</v>
      </c>
      <c r="BV13" s="26">
        <v>0.89982839982839979</v>
      </c>
      <c r="BW13" s="27">
        <v>0.72493573264781486</v>
      </c>
      <c r="BX13" s="26">
        <v>0.9799107142857143</v>
      </c>
      <c r="BY13" s="27">
        <v>0.9642857142857143</v>
      </c>
      <c r="BZ13" s="28">
        <v>212</v>
      </c>
      <c r="CA13" s="33">
        <v>8.0530660377358494</v>
      </c>
      <c r="CB13" s="33">
        <v>2.1933962264150941</v>
      </c>
      <c r="CC13" s="33">
        <v>10.246462264150944</v>
      </c>
      <c r="CD13" s="4">
        <v>0.8350574712643678</v>
      </c>
      <c r="CE13" s="2">
        <v>1.1172413793103448</v>
      </c>
      <c r="CF13" s="4">
        <v>0.99932795698924726</v>
      </c>
      <c r="CG13" s="2">
        <v>0.99865591397849462</v>
      </c>
      <c r="CH13" s="28">
        <v>222</v>
      </c>
      <c r="CI13" s="29">
        <v>8.2578828828828836</v>
      </c>
      <c r="CJ13" s="29">
        <v>2.7680180180180178</v>
      </c>
      <c r="CK13" s="29">
        <v>11.025900900900901</v>
      </c>
      <c r="CL13" s="26">
        <v>0.81688728439630964</v>
      </c>
      <c r="CM13" s="27">
        <v>0.55354993983152823</v>
      </c>
      <c r="CN13" s="26">
        <v>0.98090277777777779</v>
      </c>
      <c r="CO13" s="27">
        <v>0.97777777777777775</v>
      </c>
      <c r="CP13" s="28">
        <v>230</v>
      </c>
      <c r="CQ13" s="33">
        <v>7.4978260869565219</v>
      </c>
      <c r="CR13" s="33">
        <v>2.5304347826086957</v>
      </c>
      <c r="CS13" s="33">
        <v>10.028260869565218</v>
      </c>
      <c r="CT13" s="37">
        <v>0.80613026819923372</v>
      </c>
      <c r="CU13" s="36">
        <v>0.55977011494252871</v>
      </c>
      <c r="CV13" s="37">
        <v>1</v>
      </c>
      <c r="CW13" s="36">
        <v>0.92473118279569888</v>
      </c>
      <c r="CX13" s="38">
        <v>225</v>
      </c>
      <c r="CY13" s="39">
        <v>7.9822222222222221</v>
      </c>
      <c r="CZ13" s="39">
        <v>2.6111111111111112</v>
      </c>
      <c r="DA13" s="39">
        <v>10.593333333333334</v>
      </c>
      <c r="DB13" s="35">
        <v>0.81796690307328601</v>
      </c>
      <c r="DC13" s="27">
        <v>0.47754137115839246</v>
      </c>
      <c r="DD13" s="35">
        <v>1</v>
      </c>
      <c r="DE13" s="27">
        <v>0.93333333333333335</v>
      </c>
      <c r="DF13" s="28">
        <v>192</v>
      </c>
      <c r="DG13" s="33">
        <v>9.15625</v>
      </c>
      <c r="DH13" s="33">
        <v>2.8020833333333335</v>
      </c>
      <c r="DI13" s="33">
        <v>11.958333333333334</v>
      </c>
      <c r="DJ13" s="41">
        <v>0.74228395061728392</v>
      </c>
      <c r="DK13" s="2">
        <v>0.74247685185185186</v>
      </c>
      <c r="DL13" s="41">
        <v>0.96370967741935487</v>
      </c>
      <c r="DM13" s="2">
        <v>1</v>
      </c>
      <c r="DN13" s="28">
        <v>214</v>
      </c>
      <c r="DO13" s="29">
        <v>7.8457943925233646</v>
      </c>
      <c r="DP13" s="29">
        <v>3.2371495327102804</v>
      </c>
      <c r="DQ13" s="29">
        <v>11.082943925233645</v>
      </c>
      <c r="DR13" s="48">
        <v>0.74</v>
      </c>
      <c r="DS13" s="47">
        <v>0.68881118881118886</v>
      </c>
      <c r="DT13" s="48">
        <v>0.98319892473118276</v>
      </c>
      <c r="DU13" s="47">
        <v>1.0470430107526882</v>
      </c>
      <c r="DV13" s="49">
        <v>218</v>
      </c>
      <c r="DW13" s="46">
        <v>6.3451834862385317</v>
      </c>
      <c r="DX13" s="46">
        <v>3.1422018348623855</v>
      </c>
      <c r="DY13" s="46">
        <v>9.487385321100918</v>
      </c>
      <c r="DZ13" s="54">
        <v>0.75674603174603172</v>
      </c>
      <c r="EA13" s="53">
        <v>0.72261904761904761</v>
      </c>
      <c r="EB13" s="54">
        <v>0.9819444444444444</v>
      </c>
      <c r="EC13" s="53">
        <v>1.023611111111111</v>
      </c>
      <c r="ED13" s="57">
        <v>225</v>
      </c>
      <c r="EE13" s="52">
        <v>7.38</v>
      </c>
      <c r="EF13" s="52">
        <v>2.9866666666666668</v>
      </c>
      <c r="EG13" s="52">
        <v>10.366666666666667</v>
      </c>
      <c r="EH13" s="60">
        <v>0.70794753086419748</v>
      </c>
      <c r="EI13" s="59">
        <v>0.70486111111111116</v>
      </c>
      <c r="EJ13" s="60">
        <v>1.0006720430107527</v>
      </c>
      <c r="EK13" s="59">
        <v>1</v>
      </c>
      <c r="EL13" s="61">
        <v>222</v>
      </c>
      <c r="EM13" s="62">
        <v>7.4864864864864868</v>
      </c>
      <c r="EN13" s="62">
        <v>3.0472972972972974</v>
      </c>
      <c r="EO13" s="62">
        <v>10.533783783783784</v>
      </c>
      <c r="EP13" s="81">
        <v>0.72946859903381644</v>
      </c>
      <c r="EQ13" s="13">
        <v>0.73490338164251212</v>
      </c>
      <c r="ER13" s="81">
        <v>1.0013888888888889</v>
      </c>
      <c r="ES13" s="13">
        <v>0.99861111111111112</v>
      </c>
      <c r="ET13" s="28">
        <v>219</v>
      </c>
      <c r="EU13" s="82">
        <v>7.4292237442922371</v>
      </c>
      <c r="EV13" s="82">
        <v>3.0308219178082192</v>
      </c>
      <c r="EW13" s="82">
        <v>10.460045662100457</v>
      </c>
      <c r="EX13" s="85">
        <v>0.75651340996168581</v>
      </c>
      <c r="EY13" s="6">
        <v>0.65632183908045982</v>
      </c>
      <c r="EZ13" s="85">
        <v>0.99831989247311825</v>
      </c>
      <c r="FA13" s="6">
        <v>0.94758064516129037</v>
      </c>
      <c r="FB13" s="86">
        <v>226</v>
      </c>
      <c r="FC13" s="87">
        <v>7.6548672566371678</v>
      </c>
      <c r="FD13" s="87">
        <v>2.8230088495575223</v>
      </c>
      <c r="FE13" s="87">
        <v>10.477876106194691</v>
      </c>
    </row>
    <row r="14" spans="1:161" ht="25" x14ac:dyDescent="0.35">
      <c r="A14" s="34" t="s">
        <v>44</v>
      </c>
      <c r="B14" s="4">
        <v>0.97108155002891849</v>
      </c>
      <c r="C14" s="2">
        <v>1.1190883190883192</v>
      </c>
      <c r="D14" s="4">
        <v>0.96458333333333335</v>
      </c>
      <c r="E14" s="5">
        <v>0.99170308442586608</v>
      </c>
      <c r="F14" s="6">
        <v>1.0426795026073004</v>
      </c>
      <c r="G14" s="5">
        <v>0.97625448028673834</v>
      </c>
      <c r="H14" s="6">
        <v>1.2173387096774193</v>
      </c>
      <c r="I14" s="7">
        <v>0.96982456140350881</v>
      </c>
      <c r="J14" s="2">
        <v>1.0881777777777777</v>
      </c>
      <c r="K14" s="7">
        <v>0.92559523809523814</v>
      </c>
      <c r="L14" s="2">
        <v>1.2654761904761904</v>
      </c>
      <c r="M14" s="8">
        <v>1.0053394355453853</v>
      </c>
      <c r="N14" s="9">
        <v>1.0714975845410628</v>
      </c>
      <c r="O14" s="8">
        <v>0.96370967741935487</v>
      </c>
      <c r="P14" s="9">
        <v>1.3069892473118279</v>
      </c>
      <c r="Q14" s="12">
        <v>0.99775755177417225</v>
      </c>
      <c r="R14" s="13">
        <v>1.0802840434419381</v>
      </c>
      <c r="S14" s="12">
        <v>0.95787037037037037</v>
      </c>
      <c r="T14" s="13">
        <v>1.1116666666666666</v>
      </c>
      <c r="U14" s="7">
        <v>0.90022718667171531</v>
      </c>
      <c r="V14" s="2">
        <v>1.1569144684252597</v>
      </c>
      <c r="W14" s="7">
        <v>0.87836021505376349</v>
      </c>
      <c r="X14" s="2">
        <v>1.2552419354838709</v>
      </c>
      <c r="Y14" s="8">
        <v>0.89159465828750983</v>
      </c>
      <c r="Z14" s="9">
        <v>1.036898839137645</v>
      </c>
      <c r="AA14" s="8">
        <v>0.93321759259259263</v>
      </c>
      <c r="AB14" s="9">
        <v>1.2034722222222223</v>
      </c>
      <c r="AC14" s="18">
        <v>0.88779502713618574</v>
      </c>
      <c r="AD14" s="19">
        <v>1.0055955235811351</v>
      </c>
      <c r="AE14" s="18">
        <v>0.90591397849462363</v>
      </c>
      <c r="AF14" s="19">
        <v>1.1056451612903226</v>
      </c>
      <c r="AG14" s="7">
        <v>0.89813036240235622</v>
      </c>
      <c r="AH14" s="2">
        <v>1.0097323600973236</v>
      </c>
      <c r="AI14" s="7">
        <v>0.89292114695340496</v>
      </c>
      <c r="AJ14" s="2">
        <v>1.1400537634408603</v>
      </c>
      <c r="AK14" s="21">
        <v>0.92948717948717952</v>
      </c>
      <c r="AL14" s="22">
        <v>1.0617948717948718</v>
      </c>
      <c r="AM14" s="21">
        <v>0.9394675925925926</v>
      </c>
      <c r="AN14" s="22">
        <v>1.1097222222222223</v>
      </c>
      <c r="AO14" s="7">
        <v>0.85468266253869973</v>
      </c>
      <c r="AP14" s="2">
        <v>1.0633986928104575</v>
      </c>
      <c r="AQ14" s="7">
        <v>0.92260304659498205</v>
      </c>
      <c r="AR14" s="2">
        <v>1.1448924731182795</v>
      </c>
      <c r="AS14" s="23">
        <v>0.89308798311568394</v>
      </c>
      <c r="AT14" s="24">
        <v>1.0512949039264829</v>
      </c>
      <c r="AU14" s="23">
        <v>0.96944444444444444</v>
      </c>
      <c r="AV14" s="24">
        <v>1.1588888888888889</v>
      </c>
      <c r="AW14" s="30">
        <v>6.7742504409171076</v>
      </c>
      <c r="AX14" s="7">
        <v>0.94386792452830193</v>
      </c>
      <c r="AY14" s="2">
        <v>1.0923829489867225</v>
      </c>
      <c r="AZ14" s="7">
        <v>1.0451388888888888</v>
      </c>
      <c r="BA14" s="2">
        <v>0.99907407407407411</v>
      </c>
      <c r="BB14" s="28">
        <v>830</v>
      </c>
      <c r="BC14" s="29">
        <v>2.7147590361445784</v>
      </c>
      <c r="BD14" s="29">
        <v>3.6542168674698794</v>
      </c>
      <c r="BE14" s="29">
        <v>6.3689759036144578</v>
      </c>
      <c r="BF14" s="26">
        <v>0.94905717761557173</v>
      </c>
      <c r="BG14" s="27">
        <v>1.0502838605028386</v>
      </c>
      <c r="BH14" s="26">
        <v>1.0772849462365592</v>
      </c>
      <c r="BI14" s="27">
        <v>1.043010752688172</v>
      </c>
      <c r="BJ14" s="28">
        <v>819</v>
      </c>
      <c r="BK14" s="33">
        <v>2.8836996336996337</v>
      </c>
      <c r="BL14" s="33">
        <v>3.7930402930402929</v>
      </c>
      <c r="BM14" s="33">
        <v>6.676739926739927</v>
      </c>
      <c r="BN14" s="7">
        <v>0.95483576642335766</v>
      </c>
      <c r="BO14" s="2">
        <v>1.0419032170856988</v>
      </c>
      <c r="BP14" s="7">
        <v>1.0134408602150538</v>
      </c>
      <c r="BQ14" s="2">
        <v>1.1299283154121864</v>
      </c>
      <c r="BR14" s="28">
        <v>860</v>
      </c>
      <c r="BS14" s="29">
        <v>2.70203488372093</v>
      </c>
      <c r="BT14" s="29">
        <v>3.7069767441860466</v>
      </c>
      <c r="BU14" s="29">
        <v>6.4090116279069766</v>
      </c>
      <c r="BV14" s="26">
        <v>1.0536924119241193</v>
      </c>
      <c r="BW14" s="27">
        <v>1.0298102981029811</v>
      </c>
      <c r="BX14" s="26">
        <v>1.0334821428571428</v>
      </c>
      <c r="BY14" s="27">
        <v>1.1438492063492063</v>
      </c>
      <c r="BZ14" s="28">
        <v>775</v>
      </c>
      <c r="CA14" s="33">
        <v>2.9029032258064515</v>
      </c>
      <c r="CB14" s="33">
        <v>3.6941935483870969</v>
      </c>
      <c r="CC14" s="33">
        <v>6.597096774193548</v>
      </c>
      <c r="CD14" s="4">
        <v>0.98038321167883213</v>
      </c>
      <c r="CE14" s="2">
        <v>1.0329818869964855</v>
      </c>
      <c r="CF14" s="4">
        <v>1.0618279569892473</v>
      </c>
      <c r="CG14" s="2">
        <v>1.1290322580645162</v>
      </c>
      <c r="CH14" s="28">
        <v>849</v>
      </c>
      <c r="CI14" s="29">
        <v>2.8289163722025914</v>
      </c>
      <c r="CJ14" s="29">
        <v>3.7343934040047113</v>
      </c>
      <c r="CK14" s="29">
        <v>6.5633097762073023</v>
      </c>
      <c r="CL14" s="26">
        <v>0.9180979643765903</v>
      </c>
      <c r="CM14" s="27">
        <v>0.96381113938365848</v>
      </c>
      <c r="CN14" s="26">
        <v>0.87777777777777777</v>
      </c>
      <c r="CO14" s="27">
        <v>0.7587962962962963</v>
      </c>
      <c r="CP14" s="28">
        <v>819</v>
      </c>
      <c r="CQ14" s="33">
        <v>2.9197191697191696</v>
      </c>
      <c r="CR14" s="33">
        <v>3.081807081807082</v>
      </c>
      <c r="CS14" s="33">
        <v>6.0015262515262515</v>
      </c>
      <c r="CT14" s="37">
        <v>0.86107819905213268</v>
      </c>
      <c r="CU14" s="36">
        <v>0.93725019984012792</v>
      </c>
      <c r="CV14" s="37">
        <v>0.86738351254480284</v>
      </c>
      <c r="CW14" s="36">
        <v>1.1137992831541219</v>
      </c>
      <c r="CX14" s="38">
        <v>834</v>
      </c>
      <c r="CY14" s="39">
        <v>2.9034772182254196</v>
      </c>
      <c r="CZ14" s="39">
        <v>3.599220623501199</v>
      </c>
      <c r="DA14" s="39">
        <v>6.5026978417266186</v>
      </c>
      <c r="DB14" s="35">
        <v>0.82801094890510951</v>
      </c>
      <c r="DC14" s="27">
        <v>0.99053798323871312</v>
      </c>
      <c r="DD14" s="35">
        <v>0.874537037037037</v>
      </c>
      <c r="DE14" s="27">
        <v>1.0662037037037038</v>
      </c>
      <c r="DF14" s="28">
        <v>801</v>
      </c>
      <c r="DG14" s="33">
        <v>2.8785892634207242</v>
      </c>
      <c r="DH14" s="33">
        <v>3.7247191011235956</v>
      </c>
      <c r="DI14" s="33">
        <v>6.6033083645443194</v>
      </c>
      <c r="DJ14" s="41">
        <v>0.84948671497584538</v>
      </c>
      <c r="DK14" s="2">
        <v>1.0517981749865808</v>
      </c>
      <c r="DL14" s="41">
        <v>0.77822580645161288</v>
      </c>
      <c r="DM14" s="2">
        <v>1.1505376344086022</v>
      </c>
      <c r="DN14" s="28">
        <v>812</v>
      </c>
      <c r="DO14" s="29">
        <v>2.8020320197044337</v>
      </c>
      <c r="DP14" s="29">
        <v>3.9944581280788176</v>
      </c>
      <c r="DQ14" s="29">
        <v>6.7964901477832509</v>
      </c>
      <c r="DR14" s="48">
        <v>0.83514492753623193</v>
      </c>
      <c r="DS14" s="47">
        <v>1.0359634997316156</v>
      </c>
      <c r="DT14" s="50">
        <v>0.66621863799283154</v>
      </c>
      <c r="DU14" s="47">
        <v>1.2365591397849462</v>
      </c>
      <c r="DV14" s="49">
        <v>720</v>
      </c>
      <c r="DW14" s="46">
        <v>2.9534722222222221</v>
      </c>
      <c r="DX14" s="46">
        <v>4.5972222222222223</v>
      </c>
      <c r="DY14" s="46">
        <v>7.5506944444444448</v>
      </c>
      <c r="DZ14" s="54">
        <v>0.88005514705882348</v>
      </c>
      <c r="EA14" s="53">
        <v>0.98706427015250542</v>
      </c>
      <c r="EB14" s="54">
        <v>0.78263888888888888</v>
      </c>
      <c r="EC14" s="53">
        <v>1.0856481481481481</v>
      </c>
      <c r="ED14" s="57">
        <v>818</v>
      </c>
      <c r="EE14" s="52">
        <v>2.7891198044009782</v>
      </c>
      <c r="EF14" s="52">
        <v>3.6488386308068459</v>
      </c>
      <c r="EG14" s="52">
        <v>6.4379584352078236</v>
      </c>
      <c r="EH14" s="60">
        <v>0.90347721822541971</v>
      </c>
      <c r="EI14" s="59">
        <v>1.0053290700772715</v>
      </c>
      <c r="EJ14" s="60">
        <v>0.87634408602150538</v>
      </c>
      <c r="EK14" s="59">
        <v>1.1178315412186379</v>
      </c>
      <c r="EL14" s="61">
        <v>780</v>
      </c>
      <c r="EM14" s="62">
        <v>3.1858974358974357</v>
      </c>
      <c r="EN14" s="62">
        <v>4.0179487179487179</v>
      </c>
      <c r="EO14" s="62">
        <v>7.203846153846154</v>
      </c>
      <c r="EP14" s="81">
        <v>1.1194760101010102</v>
      </c>
      <c r="EQ14" s="13">
        <v>1.0631313131313131</v>
      </c>
      <c r="ER14" s="81">
        <v>0.86481481481481481</v>
      </c>
      <c r="ES14" s="13">
        <v>1.1773148148148149</v>
      </c>
      <c r="ET14" s="28">
        <v>815</v>
      </c>
      <c r="EU14" s="82">
        <v>3.3217791411042943</v>
      </c>
      <c r="EV14" s="82">
        <v>3.8846625766871168</v>
      </c>
      <c r="EW14" s="82">
        <v>7.2064417177914111</v>
      </c>
      <c r="EX14" s="85">
        <v>0.93962895377128952</v>
      </c>
      <c r="EY14" s="6">
        <v>1.0635306839686403</v>
      </c>
      <c r="EZ14" s="85">
        <v>0.83602150537634412</v>
      </c>
      <c r="FA14" s="6">
        <v>1.1214157706093191</v>
      </c>
      <c r="FB14" s="86">
        <v>779</v>
      </c>
      <c r="FC14" s="87">
        <v>3.1806803594351734</v>
      </c>
      <c r="FD14" s="87">
        <v>4.1315789473684212</v>
      </c>
      <c r="FE14" s="87">
        <v>7.3122593068035941</v>
      </c>
    </row>
    <row r="15" spans="1:161" x14ac:dyDescent="0.35">
      <c r="A15" s="3" t="s">
        <v>11</v>
      </c>
      <c r="B15" s="4">
        <v>1.019110275689223</v>
      </c>
      <c r="C15" s="2">
        <v>0.7617481203007519</v>
      </c>
      <c r="D15" s="4">
        <v>0.98055555555555551</v>
      </c>
      <c r="E15" s="5">
        <v>0.853966070609812</v>
      </c>
      <c r="F15" s="6">
        <v>0.82788858321870706</v>
      </c>
      <c r="G15" s="5">
        <v>0.97</v>
      </c>
      <c r="H15" s="6">
        <v>0.96863799283154117</v>
      </c>
      <c r="I15" s="7">
        <v>0.74612403100775193</v>
      </c>
      <c r="J15" s="2">
        <v>0.92344961240310075</v>
      </c>
      <c r="K15" s="7">
        <v>1.1235119047619047</v>
      </c>
      <c r="L15" s="2">
        <v>0.88492063492063489</v>
      </c>
      <c r="M15" s="8">
        <v>0.948943661971831</v>
      </c>
      <c r="N15" s="9">
        <v>0.835387323943662</v>
      </c>
      <c r="O15" s="8">
        <v>1.1760752688172043</v>
      </c>
      <c r="P15" s="9">
        <v>0.95878136200716846</v>
      </c>
      <c r="Q15" s="15">
        <v>0.8566484184914841</v>
      </c>
      <c r="R15" s="11">
        <v>0.88305961070559613</v>
      </c>
      <c r="S15" s="15">
        <v>0.88888888888888884</v>
      </c>
      <c r="T15" s="11">
        <v>0.98333333333333328</v>
      </c>
      <c r="U15" s="7">
        <v>0.81526806526806528</v>
      </c>
      <c r="V15" s="2">
        <v>0.8326048951048951</v>
      </c>
      <c r="W15" s="7">
        <v>0.93234767025089604</v>
      </c>
      <c r="X15" s="2">
        <v>0.97535842293906805</v>
      </c>
      <c r="Y15" s="8">
        <v>0.77562949640287771</v>
      </c>
      <c r="Z15" s="9">
        <v>0.90077014218009477</v>
      </c>
      <c r="AA15" s="8">
        <v>0.86250000000000004</v>
      </c>
      <c r="AB15" s="9">
        <v>1.0060185185185184</v>
      </c>
      <c r="AC15" s="18">
        <v>0.71163793103448281</v>
      </c>
      <c r="AD15" s="19">
        <v>0.76594827586206893</v>
      </c>
      <c r="AE15" s="18">
        <v>0.83646953405017921</v>
      </c>
      <c r="AF15" s="19">
        <v>0.98207885304659504</v>
      </c>
      <c r="AG15" s="7">
        <v>0.81491228070175437</v>
      </c>
      <c r="AH15" s="2">
        <v>0.82266081871345031</v>
      </c>
      <c r="AI15" s="7">
        <v>0.87589605734767029</v>
      </c>
      <c r="AJ15" s="2">
        <v>1.0264336917562724</v>
      </c>
      <c r="AK15" s="21">
        <v>0.9996980676328503</v>
      </c>
      <c r="AL15" s="22">
        <v>0.85899758454106279</v>
      </c>
      <c r="AM15" s="21">
        <v>0.86967592592592591</v>
      </c>
      <c r="AN15" s="22">
        <v>1.0398148148148147</v>
      </c>
      <c r="AO15" s="7">
        <v>0.83408004778972522</v>
      </c>
      <c r="AP15" s="2">
        <v>0.99477299880525683</v>
      </c>
      <c r="AQ15" s="7">
        <v>0.76568100358422941</v>
      </c>
      <c r="AR15" s="2">
        <v>1.148521505376344</v>
      </c>
      <c r="AS15" s="23">
        <v>0.96443697060288991</v>
      </c>
      <c r="AT15" s="24">
        <v>1.0108370702541107</v>
      </c>
      <c r="AU15" s="23">
        <v>1.0078703703703704</v>
      </c>
      <c r="AV15" s="24">
        <v>1.0259259259259259</v>
      </c>
      <c r="AW15" s="30">
        <v>6.8352977667493793</v>
      </c>
      <c r="AX15" s="7">
        <v>0.82898009950248752</v>
      </c>
      <c r="AY15" s="2">
        <v>0.97294776119402981</v>
      </c>
      <c r="AZ15" s="7">
        <v>0.79629629629629628</v>
      </c>
      <c r="BA15" s="2">
        <v>1.038888888888889</v>
      </c>
      <c r="BB15" s="28">
        <v>805</v>
      </c>
      <c r="BC15" s="29">
        <v>2.7242236024844719</v>
      </c>
      <c r="BD15" s="29">
        <v>3.3372670807453417</v>
      </c>
      <c r="BE15" s="29">
        <v>6.0614906832298141</v>
      </c>
      <c r="BF15" s="26">
        <v>0.72909145607701564</v>
      </c>
      <c r="BG15" s="27">
        <v>1.2129963898916967</v>
      </c>
      <c r="BH15" s="26">
        <v>0.69802867383512546</v>
      </c>
      <c r="BI15" s="27">
        <v>1.2343189964157706</v>
      </c>
      <c r="BJ15" s="28">
        <v>824</v>
      </c>
      <c r="BK15" s="33">
        <v>2.4159587378640777</v>
      </c>
      <c r="BL15" s="33">
        <v>4.1183252427184467</v>
      </c>
      <c r="BM15" s="33">
        <v>6.5342839805825239</v>
      </c>
      <c r="BN15" s="7">
        <v>0.82420924574209242</v>
      </c>
      <c r="BO15" s="2">
        <v>1.0153588807785887</v>
      </c>
      <c r="BP15" s="7">
        <v>0.68727598566308246</v>
      </c>
      <c r="BQ15" s="2">
        <v>1.0546594982078854</v>
      </c>
      <c r="BR15" s="28">
        <v>832</v>
      </c>
      <c r="BS15" s="29">
        <v>2.5504807692307692</v>
      </c>
      <c r="BT15" s="29">
        <v>3.4209735576923075</v>
      </c>
      <c r="BU15" s="29">
        <v>5.9714543269230766</v>
      </c>
      <c r="BV15" s="26">
        <v>0.75389566395663954</v>
      </c>
      <c r="BW15" s="27">
        <v>1.0011856368563685</v>
      </c>
      <c r="BX15" s="26">
        <v>0.71378968253968256</v>
      </c>
      <c r="BY15" s="27">
        <v>0.9821428571428571</v>
      </c>
      <c r="BZ15" s="28">
        <v>753</v>
      </c>
      <c r="CA15" s="33">
        <v>2.4332669322709162</v>
      </c>
      <c r="CB15" s="33">
        <v>3.2772244355909694</v>
      </c>
      <c r="CC15" s="33">
        <v>5.710491367861886</v>
      </c>
      <c r="CD15" s="4">
        <v>0.96139705882352944</v>
      </c>
      <c r="CE15" s="2">
        <v>0.94378063725490191</v>
      </c>
      <c r="CF15" s="4">
        <v>0.99932795698924726</v>
      </c>
      <c r="CG15" s="2">
        <v>1.060483870967742</v>
      </c>
      <c r="CH15" s="28">
        <v>831</v>
      </c>
      <c r="CI15" s="29">
        <v>3.2301444043321301</v>
      </c>
      <c r="CJ15" s="29">
        <v>3.2776774969915765</v>
      </c>
      <c r="CK15" s="29">
        <v>6.5078219013237062</v>
      </c>
      <c r="CL15" s="26">
        <v>0.84779874213836481</v>
      </c>
      <c r="CM15" s="27">
        <v>1.0284591194968553</v>
      </c>
      <c r="CN15" s="26">
        <v>0.71898148148148144</v>
      </c>
      <c r="CO15" s="27">
        <v>1.1981481481481482</v>
      </c>
      <c r="CP15" s="28">
        <v>801</v>
      </c>
      <c r="CQ15" s="33">
        <v>2.6523096129837702</v>
      </c>
      <c r="CR15" s="33">
        <v>3.6569912609238453</v>
      </c>
      <c r="CS15" s="33">
        <v>6.3093008739076151</v>
      </c>
      <c r="CT15" s="37">
        <v>0.79453502415458932</v>
      </c>
      <c r="CU15" s="36">
        <v>1.1201690821256038</v>
      </c>
      <c r="CV15" s="37">
        <v>0.7553763440860215</v>
      </c>
      <c r="CW15" s="36">
        <v>1.3651433691756272</v>
      </c>
      <c r="CX15" s="38">
        <v>826</v>
      </c>
      <c r="CY15" s="39">
        <v>2.6134987893462469</v>
      </c>
      <c r="CZ15" s="39">
        <v>4.0901937046004839</v>
      </c>
      <c r="DA15" s="39">
        <v>6.7036924939467308</v>
      </c>
      <c r="DB15" s="35">
        <v>0.76104797979797978</v>
      </c>
      <c r="DC15" s="27">
        <v>0.9651199494949495</v>
      </c>
      <c r="DD15" s="35">
        <v>0.76597222222222228</v>
      </c>
      <c r="DE15" s="27">
        <v>1.1171296296296296</v>
      </c>
      <c r="DF15" s="28">
        <v>797</v>
      </c>
      <c r="DG15" s="33">
        <v>2.5505018820577163</v>
      </c>
      <c r="DH15" s="33">
        <v>3.4319322459222081</v>
      </c>
      <c r="DI15" s="33">
        <v>5.9824341279799249</v>
      </c>
      <c r="DJ15" s="41">
        <v>0.68933823529411764</v>
      </c>
      <c r="DK15" s="2">
        <v>1.1450674019607843</v>
      </c>
      <c r="DL15" s="41">
        <v>0.64516129032258063</v>
      </c>
      <c r="DM15" s="2">
        <v>1.1272401433691757</v>
      </c>
      <c r="DN15" s="28">
        <v>829</v>
      </c>
      <c r="DO15" s="29">
        <v>2.2255729794933656</v>
      </c>
      <c r="DP15" s="29">
        <v>3.7717129071170086</v>
      </c>
      <c r="DQ15" s="29">
        <v>5.9972858866103742</v>
      </c>
      <c r="DR15" s="48">
        <v>0.70894607843137258</v>
      </c>
      <c r="DS15" s="47">
        <v>1.107843137254902</v>
      </c>
      <c r="DT15" s="50">
        <v>0.59050179211469533</v>
      </c>
      <c r="DU15" s="47">
        <v>1.2302867383512546</v>
      </c>
      <c r="DV15" s="49">
        <v>823</v>
      </c>
      <c r="DW15" s="46">
        <v>2.206561360874848</v>
      </c>
      <c r="DX15" s="46">
        <v>3.8651275820170108</v>
      </c>
      <c r="DY15" s="46">
        <v>6.0716889428918588</v>
      </c>
      <c r="DZ15" s="54">
        <v>0.58750000000000002</v>
      </c>
      <c r="EA15" s="53">
        <v>1.0182692307692307</v>
      </c>
      <c r="EB15" s="54">
        <v>0.65138888888888891</v>
      </c>
      <c r="EC15" s="53">
        <v>1.1351851851851851</v>
      </c>
      <c r="ED15" s="57">
        <v>799</v>
      </c>
      <c r="EE15" s="52">
        <v>2.0275344180225283</v>
      </c>
      <c r="EF15" s="52">
        <v>3.5225281602002503</v>
      </c>
      <c r="EG15" s="52">
        <v>5.5500625782227786</v>
      </c>
      <c r="EH15" s="60">
        <v>0.62859712230215825</v>
      </c>
      <c r="EI15" s="59">
        <v>1.0723920863309353</v>
      </c>
      <c r="EJ15" s="60">
        <v>0.55331541218637992</v>
      </c>
      <c r="EK15" s="59">
        <v>1.1845878136200716</v>
      </c>
      <c r="EL15" s="61">
        <v>817</v>
      </c>
      <c r="EM15" s="62">
        <v>2.0391676866585069</v>
      </c>
      <c r="EN15" s="62">
        <v>3.8075275397796817</v>
      </c>
      <c r="EO15" s="62">
        <v>5.8466952264381886</v>
      </c>
      <c r="EP15" s="81">
        <v>0.70654761904761909</v>
      </c>
      <c r="EQ15" s="13">
        <v>1.0239583333333333</v>
      </c>
      <c r="ER15" s="81">
        <v>0.77847222222222223</v>
      </c>
      <c r="ES15" s="13">
        <v>1.3041666666666667</v>
      </c>
      <c r="ET15" s="28">
        <v>798</v>
      </c>
      <c r="EU15" s="82">
        <v>2.5410401002506267</v>
      </c>
      <c r="EV15" s="82">
        <v>3.9207393483709274</v>
      </c>
      <c r="EW15" s="82">
        <v>6.4617794486215541</v>
      </c>
      <c r="EX15" s="85">
        <v>0.7570443645083933</v>
      </c>
      <c r="EY15" s="6">
        <v>0.87574940047961636</v>
      </c>
      <c r="EZ15" s="85">
        <v>0.67853942652329746</v>
      </c>
      <c r="FA15" s="6">
        <v>1.2827060931899641</v>
      </c>
      <c r="FB15" s="86">
        <v>807</v>
      </c>
      <c r="FC15" s="87">
        <v>2.5030978934324661</v>
      </c>
      <c r="FD15" s="87">
        <v>3.5839529120198264</v>
      </c>
      <c r="FE15" s="87">
        <v>6.087050805452292</v>
      </c>
    </row>
    <row r="16" spans="1:161" x14ac:dyDescent="0.35">
      <c r="A16" s="3" t="s">
        <v>12</v>
      </c>
      <c r="B16" s="4">
        <v>1.0893997445721584</v>
      </c>
      <c r="C16" s="2">
        <v>1.1757343550446999</v>
      </c>
      <c r="D16" s="4">
        <v>0.92500000000000004</v>
      </c>
      <c r="E16" s="5">
        <v>1.1508238276299112</v>
      </c>
      <c r="F16" s="6">
        <v>1.1949302915082383</v>
      </c>
      <c r="G16" s="5">
        <v>0.90322580645161288</v>
      </c>
      <c r="H16" s="6">
        <v>1.206989247311828</v>
      </c>
      <c r="I16" s="7">
        <v>1.1328703703703704</v>
      </c>
      <c r="J16" s="2">
        <v>1.2333333333333334</v>
      </c>
      <c r="K16" s="7">
        <v>0.99355158730158732</v>
      </c>
      <c r="L16" s="2">
        <v>1.1071428571428572</v>
      </c>
      <c r="M16" s="8">
        <v>1.0760233918128654</v>
      </c>
      <c r="N16" s="9">
        <v>1.287719298245614</v>
      </c>
      <c r="O16" s="8">
        <v>1.0013440860215055</v>
      </c>
      <c r="P16" s="9">
        <v>1.1935483870967742</v>
      </c>
      <c r="Q16" s="12">
        <v>1.0383442265795206</v>
      </c>
      <c r="R16" s="13">
        <v>1.282875816993464</v>
      </c>
      <c r="S16" s="12">
        <v>0.99699074074074079</v>
      </c>
      <c r="T16" s="13">
        <v>1.0805555555555555</v>
      </c>
      <c r="U16" s="7">
        <v>1.0056818181818181</v>
      </c>
      <c r="V16" s="2">
        <v>1.2601010101010102</v>
      </c>
      <c r="W16" s="7">
        <v>0.95833333333333337</v>
      </c>
      <c r="X16" s="2">
        <v>1.2526881720430108</v>
      </c>
      <c r="Y16" s="8">
        <v>1.1076923076923078</v>
      </c>
      <c r="Z16" s="9">
        <v>1.1064102564102565</v>
      </c>
      <c r="AA16" s="8">
        <v>0.8657407407407407</v>
      </c>
      <c r="AB16" s="9">
        <v>1.325</v>
      </c>
      <c r="AC16" s="18">
        <v>1.0928689883913765</v>
      </c>
      <c r="AD16" s="19">
        <v>1.2509950248756219</v>
      </c>
      <c r="AE16" s="18">
        <v>0.98342293906810041</v>
      </c>
      <c r="AF16" s="19">
        <v>1.13877688172043</v>
      </c>
      <c r="AG16" s="7">
        <v>1.1279835390946502</v>
      </c>
      <c r="AH16" s="2">
        <v>1.5669135802469136</v>
      </c>
      <c r="AI16" s="7">
        <v>1.0878136200716846</v>
      </c>
      <c r="AJ16" s="2">
        <v>1.697244623655914</v>
      </c>
      <c r="AK16" s="21">
        <v>1.0294871794871794</v>
      </c>
      <c r="AL16" s="22">
        <v>1.4838461538461538</v>
      </c>
      <c r="AM16" s="21">
        <v>1.1523148148148148</v>
      </c>
      <c r="AN16" s="22">
        <v>1.5319444444444446</v>
      </c>
      <c r="AO16" s="7">
        <v>1.0415637860082305</v>
      </c>
      <c r="AP16" s="2">
        <v>1.1123456790123456</v>
      </c>
      <c r="AQ16" s="7">
        <v>0.98611111111111116</v>
      </c>
      <c r="AR16" s="2">
        <v>1.20497311827957</v>
      </c>
      <c r="AS16" s="23">
        <v>1.0935897435897435</v>
      </c>
      <c r="AT16" s="24">
        <v>1.0756410256410256</v>
      </c>
      <c r="AU16" s="23">
        <v>0.81527777777777777</v>
      </c>
      <c r="AV16" s="24">
        <v>1.1812499999999999</v>
      </c>
      <c r="AW16" s="30">
        <v>10.233809523809525</v>
      </c>
      <c r="AX16" s="7">
        <v>1.1544148711449091</v>
      </c>
      <c r="AY16" s="2">
        <v>1.3150823827629912</v>
      </c>
      <c r="AZ16" s="7">
        <v>1.0680555555555555</v>
      </c>
      <c r="BA16" s="2">
        <v>1.6986111111111111</v>
      </c>
      <c r="BB16" s="28">
        <v>510</v>
      </c>
      <c r="BC16" s="29">
        <v>4.9406862745098037</v>
      </c>
      <c r="BD16" s="29">
        <v>4.9411764705882355</v>
      </c>
      <c r="BE16" s="29">
        <v>9.8818627450980401</v>
      </c>
      <c r="BF16" s="26">
        <v>1.0584045584045585</v>
      </c>
      <c r="BG16" s="27">
        <v>1.3113553113553114</v>
      </c>
      <c r="BH16" s="26">
        <v>0.94623655913978499</v>
      </c>
      <c r="BI16" s="27">
        <v>1.4973118279569892</v>
      </c>
      <c r="BJ16" s="28">
        <v>519</v>
      </c>
      <c r="BK16" s="33">
        <v>4.5399807321772636</v>
      </c>
      <c r="BL16" s="33">
        <v>4.7331406551059727</v>
      </c>
      <c r="BM16" s="33">
        <v>9.2731213872832363</v>
      </c>
      <c r="BN16" s="7">
        <v>1.1366255144032922</v>
      </c>
      <c r="BO16" s="2">
        <v>1.2493827160493827</v>
      </c>
      <c r="BP16" s="7">
        <v>0.93055555555555558</v>
      </c>
      <c r="BQ16" s="2">
        <v>1.3051075268817205</v>
      </c>
      <c r="BR16" s="28">
        <v>524</v>
      </c>
      <c r="BS16" s="29">
        <v>4.6173664122137401</v>
      </c>
      <c r="BT16" s="29">
        <v>4.2671755725190836</v>
      </c>
      <c r="BU16" s="29">
        <v>8.8845419847328237</v>
      </c>
      <c r="BV16" s="26">
        <v>1.0031362007168458</v>
      </c>
      <c r="BW16" s="27">
        <v>0.96397849462365592</v>
      </c>
      <c r="BX16" s="26">
        <v>0.85863095238095233</v>
      </c>
      <c r="BY16" s="27">
        <v>1.1428571428571428</v>
      </c>
      <c r="BZ16" s="28">
        <v>470</v>
      </c>
      <c r="CA16" s="33">
        <v>4.2234042553191493</v>
      </c>
      <c r="CB16" s="33">
        <v>3.5414893617021277</v>
      </c>
      <c r="CC16" s="33">
        <v>7.7648936170212766</v>
      </c>
      <c r="CD16" s="4">
        <v>1.0020576131687242</v>
      </c>
      <c r="CE16" s="2">
        <v>1.2562962962962962</v>
      </c>
      <c r="CF16" s="4">
        <v>0.93570788530465954</v>
      </c>
      <c r="CG16" s="2">
        <v>1.435483870967742</v>
      </c>
      <c r="CH16" s="28">
        <v>524</v>
      </c>
      <c r="CI16" s="29">
        <v>4.3163167938931295</v>
      </c>
      <c r="CJ16" s="29">
        <v>4.4656488549618318</v>
      </c>
      <c r="CK16" s="29">
        <v>8.7819656488549622</v>
      </c>
      <c r="CL16" s="26">
        <v>1.0667938931297709</v>
      </c>
      <c r="CM16" s="27">
        <v>1.2888040712468194</v>
      </c>
      <c r="CN16" s="26">
        <v>0.94560185185185186</v>
      </c>
      <c r="CO16" s="27">
        <v>1.6833333333333333</v>
      </c>
      <c r="CP16" s="28">
        <v>508</v>
      </c>
      <c r="CQ16" s="33">
        <v>4.4862204724409445</v>
      </c>
      <c r="CR16" s="33">
        <v>4.8784448818897639</v>
      </c>
      <c r="CS16" s="33">
        <v>9.3646653543307092</v>
      </c>
      <c r="CT16" s="37">
        <v>1.0106209150326797</v>
      </c>
      <c r="CU16" s="36">
        <v>1.2348039215686275</v>
      </c>
      <c r="CV16" s="37">
        <v>0.80645161290322576</v>
      </c>
      <c r="CW16" s="36">
        <v>1.467741935483871</v>
      </c>
      <c r="CX16" s="38">
        <v>520</v>
      </c>
      <c r="CY16" s="39">
        <v>4.1096153846153847</v>
      </c>
      <c r="CZ16" s="39">
        <v>4.5221153846153843</v>
      </c>
      <c r="DA16" s="39">
        <v>8.631730769230769</v>
      </c>
      <c r="DB16" s="35">
        <v>0.89967439967439966</v>
      </c>
      <c r="DC16" s="27">
        <v>1.1611721611721613</v>
      </c>
      <c r="DD16" s="35">
        <v>0.67777777777777781</v>
      </c>
      <c r="DE16" s="27">
        <v>1.5493055555555555</v>
      </c>
      <c r="DF16" s="28">
        <v>506</v>
      </c>
      <c r="DG16" s="33">
        <v>3.6309288537549409</v>
      </c>
      <c r="DH16" s="33">
        <v>4.5538537549407119</v>
      </c>
      <c r="DI16" s="33">
        <v>8.1847826086956523</v>
      </c>
      <c r="DJ16" s="41">
        <v>0.88219070133963751</v>
      </c>
      <c r="DK16" s="2">
        <v>1.3252955082742317</v>
      </c>
      <c r="DL16" s="41">
        <v>0.68817204301075274</v>
      </c>
      <c r="DM16" s="2">
        <v>1.7836021505376345</v>
      </c>
      <c r="DN16" s="28">
        <v>519</v>
      </c>
      <c r="DO16" s="29">
        <v>3.636801541425819</v>
      </c>
      <c r="DP16" s="29">
        <v>5.2572254335260116</v>
      </c>
      <c r="DQ16" s="29">
        <v>8.8940269749518297</v>
      </c>
      <c r="DR16" s="48">
        <v>1.0132669983416251</v>
      </c>
      <c r="DS16" s="47">
        <v>1.2218905472636816</v>
      </c>
      <c r="DT16" s="48">
        <v>0.77419354838709675</v>
      </c>
      <c r="DU16" s="51">
        <v>1.7258064516129032</v>
      </c>
      <c r="DV16" s="49">
        <v>512</v>
      </c>
      <c r="DW16" s="46">
        <v>4.07421875</v>
      </c>
      <c r="DX16" s="46">
        <v>4.90625</v>
      </c>
      <c r="DY16" s="46">
        <v>8.98046875</v>
      </c>
      <c r="DZ16" s="54">
        <v>1.0067340067340067</v>
      </c>
      <c r="EA16" s="53">
        <v>1.2853535353535352</v>
      </c>
      <c r="EB16" s="54">
        <v>0.8</v>
      </c>
      <c r="EC16" s="53">
        <v>1.8951388888888889</v>
      </c>
      <c r="ED16" s="57">
        <v>506</v>
      </c>
      <c r="EE16" s="52">
        <v>4.0711462450592881</v>
      </c>
      <c r="EF16" s="52">
        <v>5.2114624505928857</v>
      </c>
      <c r="EG16" s="52">
        <v>9.2826086956521738</v>
      </c>
      <c r="EH16" s="60">
        <v>0.9809286898839138</v>
      </c>
      <c r="EI16" s="59">
        <v>1.2019900497512437</v>
      </c>
      <c r="EJ16" s="60">
        <v>1.1827956989247312</v>
      </c>
      <c r="EK16" s="59">
        <v>1.2258064516129032</v>
      </c>
      <c r="EL16" s="61">
        <v>519</v>
      </c>
      <c r="EM16" s="62">
        <v>4.8227360308285165</v>
      </c>
      <c r="EN16" s="62">
        <v>4.0847784200385355</v>
      </c>
      <c r="EO16" s="62">
        <v>8.9075144508670512</v>
      </c>
      <c r="EP16" s="81">
        <v>1.0544953350296862</v>
      </c>
      <c r="EQ16" s="13">
        <v>1.3152671755725192</v>
      </c>
      <c r="ER16" s="81">
        <v>0.9916666666666667</v>
      </c>
      <c r="ES16" s="84">
        <v>2.0395833333333333</v>
      </c>
      <c r="ET16" s="28">
        <v>506</v>
      </c>
      <c r="EU16" s="82">
        <v>4.5736166007905137</v>
      </c>
      <c r="EV16" s="82">
        <v>5.4560276679841895</v>
      </c>
      <c r="EW16" s="82">
        <v>10.029644268774703</v>
      </c>
      <c r="EX16" s="85">
        <v>1.0207833733013589</v>
      </c>
      <c r="EY16" s="6">
        <v>1.0705035971223023</v>
      </c>
      <c r="EZ16" s="85">
        <v>0.91397849462365588</v>
      </c>
      <c r="FA16" s="6">
        <v>1.8205645161290323</v>
      </c>
      <c r="FB16" s="86">
        <v>519</v>
      </c>
      <c r="FC16" s="87">
        <v>4.425818882466281</v>
      </c>
      <c r="FD16" s="87">
        <v>4.7601156069364166</v>
      </c>
      <c r="FE16" s="87">
        <v>9.1859344894026975</v>
      </c>
    </row>
    <row r="17" spans="1:161" ht="25" x14ac:dyDescent="0.35">
      <c r="A17" s="3" t="s">
        <v>13</v>
      </c>
      <c r="B17" s="4">
        <v>0.83652618135376755</v>
      </c>
      <c r="C17" s="2">
        <v>1.6960408684546615</v>
      </c>
      <c r="D17" s="4">
        <v>0.90791666666666671</v>
      </c>
      <c r="E17" s="5">
        <v>0.93941102756892225</v>
      </c>
      <c r="F17" s="6">
        <v>1.2218045112781954</v>
      </c>
      <c r="G17" s="5">
        <v>0.89852150537634412</v>
      </c>
      <c r="H17" s="6">
        <v>1.6774193548387097</v>
      </c>
      <c r="I17" s="7">
        <v>0.88381542699724513</v>
      </c>
      <c r="J17" s="2">
        <v>1.475206611570248</v>
      </c>
      <c r="K17" s="7">
        <v>0.92827380952380956</v>
      </c>
      <c r="L17" s="2">
        <v>1.3571428571428572</v>
      </c>
      <c r="M17" s="8">
        <v>0.87380952380952381</v>
      </c>
      <c r="N17" s="9">
        <v>0.94736842105263153</v>
      </c>
      <c r="O17" s="8">
        <v>0.90927419354838712</v>
      </c>
      <c r="P17" s="9">
        <v>0.87096774193548387</v>
      </c>
      <c r="Q17" s="12">
        <v>0.91162790697674423</v>
      </c>
      <c r="R17" s="13">
        <v>1.1550387596899225</v>
      </c>
      <c r="S17" s="12">
        <v>0.90888888888888886</v>
      </c>
      <c r="T17" s="13">
        <v>0.46666666666666667</v>
      </c>
      <c r="U17" s="7">
        <v>0.92314814814814816</v>
      </c>
      <c r="V17" s="2">
        <v>0.87407407407407411</v>
      </c>
      <c r="W17" s="7">
        <v>0.97715053763440862</v>
      </c>
      <c r="X17" s="2">
        <v>0.64516129032258063</v>
      </c>
      <c r="Y17" s="8">
        <v>0.91959635416666663</v>
      </c>
      <c r="Z17" s="9">
        <v>0.46875</v>
      </c>
      <c r="AA17" s="8">
        <v>0.98291666666666666</v>
      </c>
      <c r="AB17" s="9">
        <v>0.6</v>
      </c>
      <c r="AC17" s="18">
        <v>0.90160493827160493</v>
      </c>
      <c r="AD17" s="19">
        <v>0.45925925925925926</v>
      </c>
      <c r="AE17" s="18">
        <v>0.9770161290322581</v>
      </c>
      <c r="AF17" s="19">
        <v>0.31720430107526881</v>
      </c>
      <c r="AG17" s="7">
        <v>0.9347117794486216</v>
      </c>
      <c r="AH17" s="2">
        <v>0.75689223057644106</v>
      </c>
      <c r="AI17" s="7">
        <v>0.97251344086021507</v>
      </c>
      <c r="AJ17" s="2">
        <v>0.64516129032258063</v>
      </c>
      <c r="AK17" s="21">
        <v>0.97911877394636015</v>
      </c>
      <c r="AL17" s="22">
        <v>0.76628352490421459</v>
      </c>
      <c r="AM17" s="21">
        <v>0.98902777777777773</v>
      </c>
      <c r="AN17" s="22">
        <v>0.46666666666666667</v>
      </c>
      <c r="AO17" s="7">
        <v>0.92457912457912461</v>
      </c>
      <c r="AP17" s="2">
        <v>0.82962962962962961</v>
      </c>
      <c r="AQ17" s="7">
        <v>0.97006353861192574</v>
      </c>
      <c r="AR17" s="2">
        <v>0.41935483870967744</v>
      </c>
      <c r="AS17" s="23">
        <v>0.8896270396270396</v>
      </c>
      <c r="AT17" s="24">
        <v>0.70769230769230773</v>
      </c>
      <c r="AU17" s="23">
        <v>0.91792929292929293</v>
      </c>
      <c r="AV17" s="24">
        <v>0.43333333333333335</v>
      </c>
      <c r="AW17" s="30">
        <v>29.902727272727272</v>
      </c>
      <c r="AX17" s="7">
        <v>0.79367897727272729</v>
      </c>
      <c r="AY17" s="2">
        <v>0.81510416666666663</v>
      </c>
      <c r="AZ17" s="7">
        <v>0.78819444444444442</v>
      </c>
      <c r="BA17" s="2">
        <v>0.36666666666666664</v>
      </c>
      <c r="BB17" s="28">
        <v>250</v>
      </c>
      <c r="BC17" s="29">
        <v>25.895</v>
      </c>
      <c r="BD17" s="29">
        <v>1.78</v>
      </c>
      <c r="BE17" s="29">
        <v>27.675000000000001</v>
      </c>
      <c r="BF17" s="26">
        <v>0.90490128558310379</v>
      </c>
      <c r="BG17" s="27">
        <v>0.96590909090909094</v>
      </c>
      <c r="BH17" s="26">
        <v>0.89387829912023464</v>
      </c>
      <c r="BI17" s="27">
        <v>0.64516129032258063</v>
      </c>
      <c r="BJ17" s="28">
        <v>278</v>
      </c>
      <c r="BK17" s="33">
        <v>27.336330935251798</v>
      </c>
      <c r="BL17" s="33">
        <v>2.2392086330935252</v>
      </c>
      <c r="BM17" s="33">
        <v>29.575539568345324</v>
      </c>
      <c r="BN17" s="7">
        <v>0.96478140180430261</v>
      </c>
      <c r="BO17" s="2">
        <v>0.78498727735368956</v>
      </c>
      <c r="BP17" s="7">
        <v>0.9615102639296188</v>
      </c>
      <c r="BQ17" s="2">
        <v>0.35483870967741937</v>
      </c>
      <c r="BR17" s="28">
        <v>356</v>
      </c>
      <c r="BS17" s="29">
        <v>22.76755617977528</v>
      </c>
      <c r="BT17" s="29">
        <v>1.2373595505617978</v>
      </c>
      <c r="BU17" s="29">
        <v>24.004915730337078</v>
      </c>
      <c r="BV17" s="26">
        <v>0.97841864018334601</v>
      </c>
      <c r="BW17" s="27">
        <v>0.66246498599439774</v>
      </c>
      <c r="BX17" s="26">
        <v>0.9507575757575758</v>
      </c>
      <c r="BY17" s="27">
        <v>0.35714285714285715</v>
      </c>
      <c r="BZ17" s="28">
        <v>295</v>
      </c>
      <c r="CA17" s="33">
        <v>24.9364406779661</v>
      </c>
      <c r="CB17" s="33">
        <v>1.2084745762711864</v>
      </c>
      <c r="CC17" s="33">
        <v>26.144915254237286</v>
      </c>
      <c r="CD17" s="4">
        <v>0.97044306703397609</v>
      </c>
      <c r="CE17" s="2">
        <v>0.73863636363636365</v>
      </c>
      <c r="CF17" s="4">
        <v>0.94134897360703818</v>
      </c>
      <c r="CG17" s="2">
        <v>0.19354838709677419</v>
      </c>
      <c r="CH17" s="28">
        <v>330</v>
      </c>
      <c r="CI17" s="29">
        <v>24.482575757575759</v>
      </c>
      <c r="CJ17" s="29">
        <v>1.1045454545454545</v>
      </c>
      <c r="CK17" s="29">
        <v>25.587121212121211</v>
      </c>
      <c r="CL17" s="26">
        <v>0.92009943181818177</v>
      </c>
      <c r="CM17" s="27">
        <v>0.96875</v>
      </c>
      <c r="CN17" s="26">
        <v>0.89349747474747476</v>
      </c>
      <c r="CO17" s="27">
        <v>0.2</v>
      </c>
      <c r="CP17" s="28">
        <v>285</v>
      </c>
      <c r="CQ17" s="33">
        <v>26.051754385964912</v>
      </c>
      <c r="CR17" s="33">
        <v>1.5578947368421052</v>
      </c>
      <c r="CS17" s="33">
        <v>27.609649122807017</v>
      </c>
      <c r="CT17" s="37">
        <v>0.88815637288919735</v>
      </c>
      <c r="CU17" s="36">
        <v>0.96183206106870234</v>
      </c>
      <c r="CV17" s="37">
        <v>0.85587732160312802</v>
      </c>
      <c r="CW17" s="36">
        <v>0.16129032258064516</v>
      </c>
      <c r="CX17" s="38">
        <v>289</v>
      </c>
      <c r="CY17" s="39">
        <v>25.403979238754324</v>
      </c>
      <c r="CZ17" s="39">
        <v>1.5155709342560553</v>
      </c>
      <c r="DA17" s="39">
        <v>26.919550173010382</v>
      </c>
      <c r="DB17" s="35">
        <v>0.89024099260319733</v>
      </c>
      <c r="DC17" s="27">
        <v>1.4173228346456692</v>
      </c>
      <c r="DD17" s="35">
        <v>0.8906565656565657</v>
      </c>
      <c r="DE17" s="27">
        <v>0.1</v>
      </c>
      <c r="DF17" s="28">
        <v>291</v>
      </c>
      <c r="DG17" s="33">
        <v>24.941580756013746</v>
      </c>
      <c r="DH17" s="33">
        <v>1.9793814432989691</v>
      </c>
      <c r="DI17" s="33">
        <v>26.920962199312715</v>
      </c>
      <c r="DJ17" s="41">
        <v>0.87272727272727268</v>
      </c>
      <c r="DK17" s="2">
        <v>1.391025641025641</v>
      </c>
      <c r="DL17" s="41">
        <v>0.86204789833822093</v>
      </c>
      <c r="DM17" s="2">
        <v>9.6774193548387094E-2</v>
      </c>
      <c r="DN17" s="28">
        <v>270</v>
      </c>
      <c r="DO17" s="29">
        <v>26.93148148148148</v>
      </c>
      <c r="DP17" s="29">
        <v>2.1425925925925924</v>
      </c>
      <c r="DQ17" s="29">
        <v>29.074074074074073</v>
      </c>
      <c r="DR17" s="48">
        <v>0.76282051282051277</v>
      </c>
      <c r="DS17" s="47">
        <v>0.92051282051282046</v>
      </c>
      <c r="DT17" s="48">
        <v>0.7595307917888563</v>
      </c>
      <c r="DU17" s="51">
        <v>0.25806451612903225</v>
      </c>
      <c r="DV17" s="49">
        <v>247</v>
      </c>
      <c r="DW17" s="46">
        <v>25.831983805668017</v>
      </c>
      <c r="DX17" s="46">
        <v>1.8421052631578947</v>
      </c>
      <c r="DY17" s="46">
        <v>27.674089068825911</v>
      </c>
      <c r="DZ17" s="54">
        <v>0.93248484848484847</v>
      </c>
      <c r="EA17" s="53">
        <v>1.3480000000000001</v>
      </c>
      <c r="EB17" s="54">
        <v>0.83200757575757578</v>
      </c>
      <c r="EC17" s="53">
        <v>0.1</v>
      </c>
      <c r="ED17" s="57">
        <v>290</v>
      </c>
      <c r="EE17" s="52">
        <v>24.625</v>
      </c>
      <c r="EF17" s="52">
        <v>1.8672413793103448</v>
      </c>
      <c r="EG17" s="52">
        <v>26.492241379310343</v>
      </c>
      <c r="EH17" s="60">
        <v>0.7904428904428904</v>
      </c>
      <c r="EI17" s="59">
        <v>1.1935897435897436</v>
      </c>
      <c r="EJ17" s="60">
        <v>0.76423509286412517</v>
      </c>
      <c r="EK17" s="59">
        <v>0.12903225806451613</v>
      </c>
      <c r="EL17" s="61">
        <v>229</v>
      </c>
      <c r="EM17" s="62">
        <v>28.463973799126638</v>
      </c>
      <c r="EN17" s="62">
        <v>2.2423580786026203</v>
      </c>
      <c r="EO17" s="62">
        <v>30.706331877729259</v>
      </c>
      <c r="EP17" s="81">
        <v>0.84121212121212119</v>
      </c>
      <c r="EQ17" s="13">
        <v>0.83466666666666667</v>
      </c>
      <c r="ER17" s="81">
        <v>0.83030303030303032</v>
      </c>
      <c r="ES17" s="13">
        <v>0.36666666666666664</v>
      </c>
      <c r="ET17" s="28">
        <v>243</v>
      </c>
      <c r="EU17" s="82">
        <v>27.810699588477366</v>
      </c>
      <c r="EV17" s="82">
        <v>1.831275720164609</v>
      </c>
      <c r="EW17" s="82">
        <v>29.641975308641975</v>
      </c>
      <c r="EX17" s="85">
        <v>0.85304214015151514</v>
      </c>
      <c r="EY17" s="6">
        <v>1.4205729166666667</v>
      </c>
      <c r="EZ17" s="85">
        <v>0.90224828934506351</v>
      </c>
      <c r="FA17" s="6">
        <v>0.5161290322580645</v>
      </c>
      <c r="FB17" s="86">
        <v>276</v>
      </c>
      <c r="FC17" s="87">
        <v>26.432065217391305</v>
      </c>
      <c r="FD17" s="87">
        <v>2.6721014492753623</v>
      </c>
      <c r="FE17" s="87">
        <v>29.104166666666668</v>
      </c>
    </row>
    <row r="18" spans="1:161" ht="25" x14ac:dyDescent="0.35">
      <c r="A18" s="3" t="s">
        <v>14</v>
      </c>
      <c r="B18" s="4">
        <v>0.9920691626178908</v>
      </c>
      <c r="C18" s="2">
        <v>1.1857948483462886</v>
      </c>
      <c r="D18" s="4">
        <v>0.91215277777777781</v>
      </c>
      <c r="E18" s="5">
        <v>0.95326388888888891</v>
      </c>
      <c r="F18" s="6">
        <v>1.0827777777777778</v>
      </c>
      <c r="G18" s="5">
        <v>0.9126344086021505</v>
      </c>
      <c r="H18" s="6">
        <v>1.0165770609318996</v>
      </c>
      <c r="I18" s="7">
        <v>0.92214506172839505</v>
      </c>
      <c r="J18" s="2">
        <v>1.2843621399176954</v>
      </c>
      <c r="K18" s="7">
        <v>0.8543526785714286</v>
      </c>
      <c r="L18" s="2">
        <v>1.1666666666666667</v>
      </c>
      <c r="M18" s="8">
        <v>0.91399211711711714</v>
      </c>
      <c r="N18" s="9">
        <v>1.2391141141141142</v>
      </c>
      <c r="O18" s="8">
        <v>0.89230510752688175</v>
      </c>
      <c r="P18" s="9">
        <v>0.98476702508960579</v>
      </c>
      <c r="Q18" s="12">
        <v>0.90764367816091951</v>
      </c>
      <c r="R18" s="13">
        <v>1.3505747126436782</v>
      </c>
      <c r="S18" s="12">
        <v>0.87604166666666672</v>
      </c>
      <c r="T18" s="13">
        <v>0.94166666666666665</v>
      </c>
      <c r="U18" s="7">
        <v>0.88069444444444445</v>
      </c>
      <c r="V18" s="2">
        <v>1.1827777777777777</v>
      </c>
      <c r="W18" s="7">
        <v>0.86626344086021501</v>
      </c>
      <c r="X18" s="2">
        <v>0.97446236559139787</v>
      </c>
      <c r="Y18" s="8">
        <v>0.8682933789954338</v>
      </c>
      <c r="Z18" s="9">
        <v>1.1099695585996956</v>
      </c>
      <c r="AA18" s="8">
        <v>0.87022569444444442</v>
      </c>
      <c r="AB18" s="9">
        <v>1.0192129629629629</v>
      </c>
      <c r="AC18" s="18">
        <v>0.81701388888888893</v>
      </c>
      <c r="AD18" s="19">
        <v>1.1287037037037038</v>
      </c>
      <c r="AE18" s="18">
        <v>0.8081317204301075</v>
      </c>
      <c r="AF18" s="19">
        <v>1.0698924731182795</v>
      </c>
      <c r="AG18" s="7">
        <v>0.78159955257270697</v>
      </c>
      <c r="AH18" s="2">
        <v>1.2554064131245339</v>
      </c>
      <c r="AI18" s="7">
        <v>0.80176510522742706</v>
      </c>
      <c r="AJ18" s="2">
        <v>1.2036290322580645</v>
      </c>
      <c r="AK18" s="21">
        <v>0.76946839080459772</v>
      </c>
      <c r="AL18" s="22">
        <v>1.0074404761904763</v>
      </c>
      <c r="AM18" s="21">
        <v>0.78324305555555551</v>
      </c>
      <c r="AN18" s="22">
        <v>0.98379629629629628</v>
      </c>
      <c r="AO18" s="7">
        <v>0.78079405162738491</v>
      </c>
      <c r="AP18" s="2">
        <v>0.97180134680134678</v>
      </c>
      <c r="AQ18" s="7">
        <v>0.87735215053763438</v>
      </c>
      <c r="AR18" s="2">
        <v>1.086021505376344</v>
      </c>
      <c r="AS18" s="23">
        <v>0.86451149425287355</v>
      </c>
      <c r="AT18" s="24">
        <v>1.0800287356321838</v>
      </c>
      <c r="AU18" s="23">
        <v>0.84895833333333337</v>
      </c>
      <c r="AV18" s="24">
        <v>1.0981481481481481</v>
      </c>
      <c r="AW18" s="30">
        <v>9.069609967497291</v>
      </c>
      <c r="AX18" s="7">
        <v>0.94928825622775803</v>
      </c>
      <c r="AY18" s="2">
        <v>0.98190984578884932</v>
      </c>
      <c r="AZ18" s="7">
        <v>0.9096354166666667</v>
      </c>
      <c r="BA18" s="2">
        <v>1.1444444444444444</v>
      </c>
      <c r="BB18" s="28">
        <v>1000</v>
      </c>
      <c r="BC18" s="29">
        <v>5.8207500000000003</v>
      </c>
      <c r="BD18" s="29">
        <v>2.8915000000000002</v>
      </c>
      <c r="BE18" s="29">
        <v>8.7122499999999992</v>
      </c>
      <c r="BF18" s="26">
        <v>0.83942743764172334</v>
      </c>
      <c r="BG18" s="27">
        <v>0.97363945578231292</v>
      </c>
      <c r="BH18" s="26">
        <v>0.89490927419354838</v>
      </c>
      <c r="BI18" s="27">
        <v>1.1021505376344085</v>
      </c>
      <c r="BJ18" s="28">
        <v>967</v>
      </c>
      <c r="BK18" s="33">
        <v>5.8167011375387796</v>
      </c>
      <c r="BL18" s="33">
        <v>3.0480868665977248</v>
      </c>
      <c r="BM18" s="33">
        <v>8.8647880041365053</v>
      </c>
      <c r="BN18" s="7">
        <v>0.93405172413793103</v>
      </c>
      <c r="BO18" s="2">
        <v>1.0007183908045978</v>
      </c>
      <c r="BP18" s="7">
        <v>0.9311155913978495</v>
      </c>
      <c r="BQ18" s="2">
        <v>1.163978494623656</v>
      </c>
      <c r="BR18" s="28">
        <v>1041</v>
      </c>
      <c r="BS18" s="29">
        <v>5.7843419788664745</v>
      </c>
      <c r="BT18" s="29">
        <v>2.920509125840538</v>
      </c>
      <c r="BU18" s="29">
        <v>8.7048511047070125</v>
      </c>
      <c r="BV18" s="26">
        <v>0.78203914141414144</v>
      </c>
      <c r="BW18" s="27">
        <v>0.90924873737373735</v>
      </c>
      <c r="BX18" s="26">
        <v>0.90941220238095233</v>
      </c>
      <c r="BY18" s="27">
        <v>1.1820436507936507</v>
      </c>
      <c r="BZ18" s="28">
        <v>867</v>
      </c>
      <c r="CA18" s="33">
        <v>5.6770472895040367</v>
      </c>
      <c r="CB18" s="33">
        <v>3.0354671280276815</v>
      </c>
      <c r="CC18" s="33">
        <v>8.7125144175317182</v>
      </c>
      <c r="CD18" s="4">
        <v>0.81692351598173518</v>
      </c>
      <c r="CE18" s="2">
        <v>0.96775114155251141</v>
      </c>
      <c r="CF18" s="4">
        <v>0.85878696236559138</v>
      </c>
      <c r="CG18" s="2">
        <v>1.25</v>
      </c>
      <c r="CH18" s="28">
        <v>1000</v>
      </c>
      <c r="CI18" s="29">
        <v>5.4182499999999996</v>
      </c>
      <c r="CJ18" s="29">
        <v>3.0905</v>
      </c>
      <c r="CK18" s="29">
        <v>8.5087499999999991</v>
      </c>
      <c r="CL18" s="26">
        <v>0.80555555555555558</v>
      </c>
      <c r="CM18" s="27">
        <v>0.90292553191489366</v>
      </c>
      <c r="CN18" s="26">
        <v>0.86093750000000002</v>
      </c>
      <c r="CO18" s="27">
        <v>1.148611111111111</v>
      </c>
      <c r="CP18" s="28">
        <v>893</v>
      </c>
      <c r="CQ18" s="33">
        <v>5.8292273236282197</v>
      </c>
      <c r="CR18" s="33">
        <v>3.0999440089585666</v>
      </c>
      <c r="CS18" s="33">
        <v>8.9291713325867867</v>
      </c>
      <c r="CT18" s="37">
        <v>0.80888605442176875</v>
      </c>
      <c r="CU18" s="36">
        <v>0.9423185941043084</v>
      </c>
      <c r="CV18" s="37">
        <v>0.84820228494623651</v>
      </c>
      <c r="CW18" s="36">
        <v>1.2883064516129032</v>
      </c>
      <c r="CX18" s="38">
        <v>949</v>
      </c>
      <c r="CY18" s="39">
        <v>5.6670179135932557</v>
      </c>
      <c r="CZ18" s="39">
        <v>3.2665964172813489</v>
      </c>
      <c r="DA18" s="39">
        <v>8.9336143308746045</v>
      </c>
      <c r="DB18" s="35">
        <v>0.78540209790209792</v>
      </c>
      <c r="DC18" s="27">
        <v>0.98703379953379955</v>
      </c>
      <c r="DD18" s="35">
        <v>0.80442708333333335</v>
      </c>
      <c r="DE18" s="27">
        <v>1.3486111111111112</v>
      </c>
      <c r="DF18" s="28">
        <v>835</v>
      </c>
      <c r="DG18" s="33">
        <v>6.0026946107784429</v>
      </c>
      <c r="DH18" s="33">
        <v>3.772754491017964</v>
      </c>
      <c r="DI18" s="33">
        <v>9.7754491017964078</v>
      </c>
      <c r="DJ18" s="41">
        <v>0.78698979591836737</v>
      </c>
      <c r="DK18" s="2">
        <v>0.98327664399092973</v>
      </c>
      <c r="DL18" s="41">
        <v>0.77797379032258063</v>
      </c>
      <c r="DM18" s="2">
        <v>1.3714157706093191</v>
      </c>
      <c r="DN18" s="28">
        <v>770</v>
      </c>
      <c r="DO18" s="29">
        <v>6.6126623376623375</v>
      </c>
      <c r="DP18" s="29">
        <v>4.2402597402597406</v>
      </c>
      <c r="DQ18" s="29">
        <v>10.852922077922077</v>
      </c>
      <c r="DR18" s="48">
        <v>0.78535997732426299</v>
      </c>
      <c r="DS18" s="47">
        <v>0.99574829931972786</v>
      </c>
      <c r="DT18" s="48">
        <v>0.75756048387096775</v>
      </c>
      <c r="DU18" s="47">
        <v>1.4946236559139785</v>
      </c>
      <c r="DV18" s="49">
        <v>892</v>
      </c>
      <c r="DW18" s="46">
        <v>5.6336883408071747</v>
      </c>
      <c r="DX18" s="46">
        <v>3.8391255605381165</v>
      </c>
      <c r="DY18" s="46">
        <v>9.4728139013452921</v>
      </c>
      <c r="DZ18" s="54">
        <v>0.72887115839243499</v>
      </c>
      <c r="EA18" s="53">
        <v>1.0874704491725768</v>
      </c>
      <c r="EB18" s="54">
        <v>0.81475694444444446</v>
      </c>
      <c r="EC18" s="53">
        <v>1.2939814814814814</v>
      </c>
      <c r="ED18" s="57">
        <v>963</v>
      </c>
      <c r="EE18" s="52">
        <v>4.9979231568016615</v>
      </c>
      <c r="EF18" s="52">
        <v>3.3618899273104881</v>
      </c>
      <c r="EG18" s="52">
        <v>8.3598130841121492</v>
      </c>
      <c r="EH18" s="60">
        <v>0.91795091324200917</v>
      </c>
      <c r="EI18" s="59">
        <v>1.0890410958904109</v>
      </c>
      <c r="EJ18" s="60">
        <v>0.85030241935483875</v>
      </c>
      <c r="EK18" s="59">
        <v>1.4086021505376345</v>
      </c>
      <c r="EL18" s="61">
        <v>881</v>
      </c>
      <c r="EM18" s="62">
        <v>6.5232690124858115</v>
      </c>
      <c r="EN18" s="62">
        <v>3.9500567536889899</v>
      </c>
      <c r="EO18" s="62">
        <v>10.473325766174801</v>
      </c>
      <c r="EP18" s="81">
        <v>0.8991306954436451</v>
      </c>
      <c r="EQ18" s="13">
        <v>1.0641486810551559</v>
      </c>
      <c r="ER18" s="81">
        <v>0.89322916666666663</v>
      </c>
      <c r="ES18" s="13">
        <v>1.4518518518518519</v>
      </c>
      <c r="ET18" s="28">
        <v>982</v>
      </c>
      <c r="EU18" s="82">
        <v>5.674134419551935</v>
      </c>
      <c r="EV18" s="82">
        <v>3.404276985743381</v>
      </c>
      <c r="EW18" s="82">
        <v>9.0784114052953164</v>
      </c>
      <c r="EX18" s="85">
        <v>0.825699200913242</v>
      </c>
      <c r="EY18" s="6">
        <v>0.9571917808219178</v>
      </c>
      <c r="EZ18" s="85">
        <v>0.84677419354838712</v>
      </c>
      <c r="FA18" s="6">
        <v>1.430779569892473</v>
      </c>
      <c r="FB18" s="86">
        <v>923</v>
      </c>
      <c r="FC18" s="87">
        <v>5.8648429035752976</v>
      </c>
      <c r="FD18" s="87">
        <v>3.5468580715059588</v>
      </c>
      <c r="FE18" s="87">
        <v>9.4117009750812564</v>
      </c>
    </row>
    <row r="19" spans="1:161" ht="25" x14ac:dyDescent="0.35">
      <c r="A19" s="3" t="s">
        <v>15</v>
      </c>
      <c r="B19" s="4">
        <v>0.81854964207905379</v>
      </c>
      <c r="C19" s="2">
        <v>0.94771241830065367</v>
      </c>
      <c r="D19" s="4">
        <v>1.2908333333333333</v>
      </c>
      <c r="E19" s="5">
        <v>0.88357786947883243</v>
      </c>
      <c r="F19" s="6">
        <v>0.95311783585511234</v>
      </c>
      <c r="G19" s="5">
        <v>0.97916666666666663</v>
      </c>
      <c r="H19" s="6">
        <v>1.0228494623655915</v>
      </c>
      <c r="I19" s="7">
        <v>0.83076923076923082</v>
      </c>
      <c r="J19" s="2">
        <v>1.0108974358974359</v>
      </c>
      <c r="K19" s="7">
        <v>1.0334821428571428</v>
      </c>
      <c r="L19" s="2">
        <v>1.0654761904761905</v>
      </c>
      <c r="M19" s="8">
        <v>0.82658179012345678</v>
      </c>
      <c r="N19" s="9">
        <v>1.0532407407407407</v>
      </c>
      <c r="O19" s="8">
        <v>0.967741935483871</v>
      </c>
      <c r="P19" s="9">
        <v>1.2614247311827957</v>
      </c>
      <c r="Q19" s="12">
        <v>0.90977147360126087</v>
      </c>
      <c r="R19" s="13">
        <v>0.97488179669030728</v>
      </c>
      <c r="S19" s="12">
        <v>1.0278888888888889</v>
      </c>
      <c r="T19" s="13">
        <v>1.1763888888888889</v>
      </c>
      <c r="U19" s="7">
        <v>0.92650462962962965</v>
      </c>
      <c r="V19" s="2">
        <v>1.140625</v>
      </c>
      <c r="W19" s="7">
        <v>0.98252688172043012</v>
      </c>
      <c r="X19" s="2">
        <v>1.82997311827957</v>
      </c>
      <c r="Y19" s="8">
        <v>0.94282238442822386</v>
      </c>
      <c r="Z19" s="9">
        <v>0.96715328467153283</v>
      </c>
      <c r="AA19" s="8">
        <v>0.9819444444444444</v>
      </c>
      <c r="AB19" s="9">
        <v>1.0944444444444446</v>
      </c>
      <c r="AC19" s="18">
        <v>0.89048187972919157</v>
      </c>
      <c r="AD19" s="19">
        <v>0.98805256869772995</v>
      </c>
      <c r="AE19" s="18">
        <v>0.99932795698924726</v>
      </c>
      <c r="AF19" s="19">
        <v>0.926747311827957</v>
      </c>
      <c r="AG19" s="7">
        <v>0.77659574468085102</v>
      </c>
      <c r="AH19" s="2">
        <v>1.0023640661938533</v>
      </c>
      <c r="AI19" s="7">
        <v>1.0383064516129032</v>
      </c>
      <c r="AJ19" s="2">
        <v>1.0739247311827957</v>
      </c>
      <c r="AK19" s="21">
        <v>0.86861313868613144</v>
      </c>
      <c r="AL19" s="22">
        <v>1.1824817518248176</v>
      </c>
      <c r="AM19" s="21">
        <v>1.0152777777777777</v>
      </c>
      <c r="AN19" s="22">
        <v>1.1916666666666667</v>
      </c>
      <c r="AO19" s="7">
        <v>0.92156862745098034</v>
      </c>
      <c r="AP19" s="2">
        <v>1.0379901960784315</v>
      </c>
      <c r="AQ19" s="7">
        <v>0.90322580645161288</v>
      </c>
      <c r="AR19" s="2">
        <v>1.2540322580645162</v>
      </c>
      <c r="AS19" s="23">
        <v>0.99060457516339873</v>
      </c>
      <c r="AT19" s="24">
        <v>0.98131127450980393</v>
      </c>
      <c r="AU19" s="23">
        <v>1.0493055555555555</v>
      </c>
      <c r="AV19" s="24">
        <v>1.2916666666666667</v>
      </c>
      <c r="AW19" s="30">
        <v>5.5888468809073721</v>
      </c>
      <c r="AX19" s="7">
        <v>0.82413928012519566</v>
      </c>
      <c r="AY19" s="2">
        <v>0.84741784037558687</v>
      </c>
      <c r="AZ19" s="7">
        <v>0.99791666666666667</v>
      </c>
      <c r="BA19" s="2">
        <v>1.1333333333333333</v>
      </c>
      <c r="BB19" s="28">
        <v>529</v>
      </c>
      <c r="BC19" s="29">
        <v>3.3492438563327034</v>
      </c>
      <c r="BD19" s="29">
        <v>2.1361058601134215</v>
      </c>
      <c r="BE19" s="29">
        <v>5.4853497164461249</v>
      </c>
      <c r="BF19" s="26">
        <v>0.79808429118773949</v>
      </c>
      <c r="BG19" s="27">
        <v>0.94655172413793098</v>
      </c>
      <c r="BH19" s="26">
        <v>0.98017473118279574</v>
      </c>
      <c r="BI19" s="27">
        <v>1.0309139784946237</v>
      </c>
      <c r="BJ19" s="28">
        <v>532</v>
      </c>
      <c r="BK19" s="33">
        <v>3.3284774436090228</v>
      </c>
      <c r="BL19" s="33">
        <v>2.268796992481203</v>
      </c>
      <c r="BM19" s="33">
        <v>5.5972744360902258</v>
      </c>
      <c r="BN19" s="7">
        <v>0.93356643356643354</v>
      </c>
      <c r="BO19" s="2">
        <v>0.89277389277389274</v>
      </c>
      <c r="BP19" s="7">
        <v>0.98118279569892475</v>
      </c>
      <c r="BQ19" s="2">
        <v>1.064516129032258</v>
      </c>
      <c r="BR19" s="28">
        <v>543</v>
      </c>
      <c r="BS19" s="29">
        <v>3.5570902394106816</v>
      </c>
      <c r="BT19" s="29">
        <v>2.1399631675874771</v>
      </c>
      <c r="BU19" s="29">
        <v>5.6970534069981582</v>
      </c>
      <c r="BV19" s="26">
        <v>0.89273504273504278</v>
      </c>
      <c r="BW19" s="27">
        <v>0.9128205128205128</v>
      </c>
      <c r="BX19" s="26">
        <v>0.97916666666666663</v>
      </c>
      <c r="BY19" s="27">
        <v>1.1071428571428572</v>
      </c>
      <c r="BZ19" s="28">
        <v>487</v>
      </c>
      <c r="CA19" s="33">
        <v>3.4958932238193019</v>
      </c>
      <c r="CB19" s="33">
        <v>2.2258726899383983</v>
      </c>
      <c r="CC19" s="33">
        <v>5.7217659137577002</v>
      </c>
      <c r="CD19" s="4">
        <v>0.92149758454106279</v>
      </c>
      <c r="CE19" s="2">
        <v>0.93357487922705318</v>
      </c>
      <c r="CF19" s="4">
        <v>1.0161290322580645</v>
      </c>
      <c r="CG19" s="2">
        <v>1.1612903225806452</v>
      </c>
      <c r="CH19" s="28">
        <v>545</v>
      </c>
      <c r="CI19" s="29">
        <v>3.4871559633027522</v>
      </c>
      <c r="CJ19" s="29">
        <v>2.2110091743119265</v>
      </c>
      <c r="CK19" s="29">
        <v>5.6981651376146791</v>
      </c>
      <c r="CL19" s="26">
        <v>0.76817042606516295</v>
      </c>
      <c r="CM19" s="27">
        <v>0.93045112781954886</v>
      </c>
      <c r="CN19" s="26">
        <v>0.99722222222222223</v>
      </c>
      <c r="CO19" s="27">
        <v>1.0319444444444446</v>
      </c>
      <c r="CP19" s="28">
        <v>520</v>
      </c>
      <c r="CQ19" s="33">
        <v>3.1490384615384617</v>
      </c>
      <c r="CR19" s="33">
        <v>2.1423076923076922</v>
      </c>
      <c r="CS19" s="33">
        <v>5.2913461538461535</v>
      </c>
      <c r="CT19" s="37">
        <v>0.69761904761904758</v>
      </c>
      <c r="CU19" s="36">
        <v>0.84880952380952379</v>
      </c>
      <c r="CV19" s="37">
        <v>0.9838709677419355</v>
      </c>
      <c r="CW19" s="36">
        <v>1.3225806451612903</v>
      </c>
      <c r="CX19" s="38">
        <v>549</v>
      </c>
      <c r="CY19" s="39">
        <v>2.9344262295081966</v>
      </c>
      <c r="CZ19" s="39">
        <v>2.1948998178506374</v>
      </c>
      <c r="DA19" s="39">
        <v>5.129326047358834</v>
      </c>
      <c r="DB19" s="35">
        <v>0.71446078431372551</v>
      </c>
      <c r="DC19" s="27">
        <v>0.81740196078431371</v>
      </c>
      <c r="DD19" s="35">
        <v>0.97847222222222219</v>
      </c>
      <c r="DE19" s="27">
        <v>1.2</v>
      </c>
      <c r="DF19" s="28">
        <v>530</v>
      </c>
      <c r="DG19" s="33">
        <v>2.979245283018868</v>
      </c>
      <c r="DH19" s="33">
        <v>2.0735849056603772</v>
      </c>
      <c r="DI19" s="33">
        <v>5.0528301886792457</v>
      </c>
      <c r="DJ19" s="41">
        <v>0.76578737010391684</v>
      </c>
      <c r="DK19" s="2">
        <v>0.9616306954436451</v>
      </c>
      <c r="DL19" s="41">
        <v>1.0120967741935485</v>
      </c>
      <c r="DM19" s="2">
        <v>1.211021505376344</v>
      </c>
      <c r="DN19" s="28">
        <v>526</v>
      </c>
      <c r="DO19" s="29">
        <v>3.252851711026616</v>
      </c>
      <c r="DP19" s="29">
        <v>2.3811787072243344</v>
      </c>
      <c r="DQ19" s="29">
        <v>5.6340304182509504</v>
      </c>
      <c r="DR19" s="48">
        <v>0.70884022708840222</v>
      </c>
      <c r="DS19" s="47">
        <v>1.2037712895377128</v>
      </c>
      <c r="DT19" s="48">
        <v>0.9838709677419355</v>
      </c>
      <c r="DU19" s="47">
        <v>1.467741935483871</v>
      </c>
      <c r="DV19" s="49">
        <v>532</v>
      </c>
      <c r="DW19" s="46">
        <v>3.018796992481203</v>
      </c>
      <c r="DX19" s="46">
        <v>2.886278195488722</v>
      </c>
      <c r="DY19" s="46">
        <v>5.905075187969925</v>
      </c>
      <c r="DZ19" s="54">
        <v>0.63846801346801352</v>
      </c>
      <c r="EA19" s="53">
        <v>1.0460858585858586</v>
      </c>
      <c r="EB19" s="54">
        <v>0.98333333333333328</v>
      </c>
      <c r="EC19" s="53">
        <v>1.0902777777777777</v>
      </c>
      <c r="ED19" s="57">
        <v>525</v>
      </c>
      <c r="EE19" s="52">
        <v>2.7933333333333334</v>
      </c>
      <c r="EF19" s="52">
        <v>2.3257142857142856</v>
      </c>
      <c r="EG19" s="52">
        <v>5.1190476190476186</v>
      </c>
      <c r="EH19" s="60">
        <v>0.78623188405797106</v>
      </c>
      <c r="EI19" s="59">
        <v>1.0664251207729469</v>
      </c>
      <c r="EJ19" s="60">
        <v>1</v>
      </c>
      <c r="EK19" s="59">
        <v>1.260752688172043</v>
      </c>
      <c r="EL19" s="61">
        <v>519</v>
      </c>
      <c r="EM19" s="62">
        <v>3.3150289017341041</v>
      </c>
      <c r="EN19" s="62">
        <v>2.6050096339113682</v>
      </c>
      <c r="EO19" s="62">
        <v>5.9200385356454719</v>
      </c>
      <c r="EP19" s="81">
        <v>0.84461152882205515</v>
      </c>
      <c r="EQ19" s="84">
        <v>1.2255639097744362</v>
      </c>
      <c r="ER19" s="81">
        <v>1.0302083333333334</v>
      </c>
      <c r="ES19" s="84">
        <v>1.8583333333333334</v>
      </c>
      <c r="ET19" s="28">
        <v>530</v>
      </c>
      <c r="EU19" s="82">
        <v>3.3070754716981132</v>
      </c>
      <c r="EV19" s="82">
        <v>3.1075471698113208</v>
      </c>
      <c r="EW19" s="82">
        <v>6.4146226415094336</v>
      </c>
      <c r="EX19" s="85">
        <v>0.73389694041867959</v>
      </c>
      <c r="EY19" s="6">
        <v>1.0567632850241546</v>
      </c>
      <c r="EZ19" s="85">
        <v>1.1243279569892473</v>
      </c>
      <c r="FA19" s="6">
        <v>1.8125</v>
      </c>
      <c r="FB19" s="86">
        <v>519</v>
      </c>
      <c r="FC19" s="87">
        <v>3.3680154142581888</v>
      </c>
      <c r="FD19" s="87">
        <v>2.985067437379576</v>
      </c>
      <c r="FE19" s="87">
        <v>6.3530828516377653</v>
      </c>
    </row>
    <row r="20" spans="1:161" x14ac:dyDescent="0.35">
      <c r="A20" s="3" t="s">
        <v>16</v>
      </c>
      <c r="B20" s="4">
        <v>0.87962962962962965</v>
      </c>
      <c r="C20" s="2">
        <v>1.1360837438423645</v>
      </c>
      <c r="D20" s="4">
        <v>0.81828703703703709</v>
      </c>
      <c r="E20" s="5">
        <v>0.83883754973916813</v>
      </c>
      <c r="F20" s="6">
        <v>0.84210738126738671</v>
      </c>
      <c r="G20" s="5">
        <v>0.85573476702508966</v>
      </c>
      <c r="H20" s="6">
        <v>1.021505376344086</v>
      </c>
      <c r="I20" s="7">
        <v>0.88903025162567151</v>
      </c>
      <c r="J20" s="2">
        <v>1.0497596833474696</v>
      </c>
      <c r="K20" s="7">
        <v>0.92708333333333337</v>
      </c>
      <c r="L20" s="2">
        <v>1.1485615079365079</v>
      </c>
      <c r="M20" s="8">
        <v>0.80769230769230771</v>
      </c>
      <c r="N20" s="9">
        <v>0.86091686091686093</v>
      </c>
      <c r="O20" s="8">
        <v>0.85483870967741937</v>
      </c>
      <c r="P20" s="9">
        <v>1.4269713261648747</v>
      </c>
      <c r="Q20" s="12">
        <v>0.73452380952380958</v>
      </c>
      <c r="R20" s="13">
        <v>1.0925925925925926</v>
      </c>
      <c r="S20" s="12">
        <v>0.89675925925925926</v>
      </c>
      <c r="T20" s="13">
        <v>1.1333333333333333</v>
      </c>
      <c r="U20" s="7">
        <v>0.73920287069075996</v>
      </c>
      <c r="V20" s="2">
        <v>1.1186723055235166</v>
      </c>
      <c r="W20" s="7">
        <v>0.84184587813620071</v>
      </c>
      <c r="X20" s="2">
        <v>1.0806451612903225</v>
      </c>
      <c r="Y20" s="8">
        <v>0.74902874902874905</v>
      </c>
      <c r="Z20" s="9">
        <v>1.252007252007252</v>
      </c>
      <c r="AA20" s="8">
        <v>0.74212962962962958</v>
      </c>
      <c r="AB20" s="9">
        <v>1.0111111111111111</v>
      </c>
      <c r="AC20" s="18">
        <v>0.7646604938271605</v>
      </c>
      <c r="AD20" s="19">
        <v>1.0992798353909465</v>
      </c>
      <c r="AE20" s="18">
        <v>0.70385304659498205</v>
      </c>
      <c r="AF20" s="19">
        <v>1.0501792114695341</v>
      </c>
      <c r="AG20" s="7">
        <v>0.84948778565799843</v>
      </c>
      <c r="AH20" s="2">
        <v>1.1607565011820331</v>
      </c>
      <c r="AI20" s="7">
        <v>0.7748655913978495</v>
      </c>
      <c r="AJ20" s="2">
        <v>1.096774193548387</v>
      </c>
      <c r="AK20" s="21">
        <v>0.74060654857756303</v>
      </c>
      <c r="AL20" s="22">
        <v>0.98403113258185726</v>
      </c>
      <c r="AM20" s="21">
        <v>0.72870370370370374</v>
      </c>
      <c r="AN20" s="22">
        <v>0.999537037037037</v>
      </c>
      <c r="AO20" s="7">
        <v>0.81428381786804727</v>
      </c>
      <c r="AP20" s="2">
        <v>1.0266825965750697</v>
      </c>
      <c r="AQ20" s="7">
        <v>0.88978494623655913</v>
      </c>
      <c r="AR20" s="2">
        <v>1.094758064516129</v>
      </c>
      <c r="AS20" s="23">
        <v>0.82561728395061729</v>
      </c>
      <c r="AT20" s="24">
        <v>1.1098927875243665</v>
      </c>
      <c r="AU20" s="23">
        <v>0.81967592592592597</v>
      </c>
      <c r="AV20" s="24">
        <v>1.0453703703703703</v>
      </c>
      <c r="AW20" s="30">
        <v>6.0766738660907125</v>
      </c>
      <c r="AX20" s="7">
        <v>0.75033792917004594</v>
      </c>
      <c r="AY20" s="2">
        <v>1.0097323600973236</v>
      </c>
      <c r="AZ20" s="7">
        <v>0.95092592592592595</v>
      </c>
      <c r="BA20" s="2">
        <v>1.0074074074074073</v>
      </c>
      <c r="BB20" s="28">
        <v>900</v>
      </c>
      <c r="BC20" s="29">
        <v>2.6830555555555557</v>
      </c>
      <c r="BD20" s="29">
        <v>3.2838888888888889</v>
      </c>
      <c r="BE20" s="29">
        <v>5.9669444444444446</v>
      </c>
      <c r="BF20" s="26">
        <v>0.74894179894179891</v>
      </c>
      <c r="BG20" s="27">
        <v>1.0695767195767196</v>
      </c>
      <c r="BH20" s="26">
        <v>0.85931899641577059</v>
      </c>
      <c r="BI20" s="27">
        <v>1.064516129032258</v>
      </c>
      <c r="BJ20" s="28">
        <v>925</v>
      </c>
      <c r="BK20" s="33">
        <v>2.5670270270270272</v>
      </c>
      <c r="BL20" s="33">
        <v>3.4697297297297296</v>
      </c>
      <c r="BM20" s="33">
        <v>6.0367567567567564</v>
      </c>
      <c r="BN20" s="7">
        <v>0.72128963495869969</v>
      </c>
      <c r="BO20" s="2">
        <v>1.0948574473754329</v>
      </c>
      <c r="BP20" s="7">
        <v>0.8369175627240143</v>
      </c>
      <c r="BQ20" s="2">
        <v>1.178763440860215</v>
      </c>
      <c r="BR20" s="28">
        <v>922</v>
      </c>
      <c r="BS20" s="29">
        <v>2.4810195227765726</v>
      </c>
      <c r="BT20" s="29">
        <v>3.6550976138828633</v>
      </c>
      <c r="BU20" s="29">
        <v>6.1361171366594363</v>
      </c>
      <c r="BV20" s="26">
        <v>0.67496296296296299</v>
      </c>
      <c r="BW20" s="27">
        <v>1.1534814814814816</v>
      </c>
      <c r="BX20" s="26">
        <v>0.85416666666666663</v>
      </c>
      <c r="BY20" s="27">
        <v>1.1165674603174602</v>
      </c>
      <c r="BZ20" s="28">
        <v>830</v>
      </c>
      <c r="CA20" s="33">
        <v>2.4096385542168677</v>
      </c>
      <c r="CB20" s="33">
        <v>3.7012048192771085</v>
      </c>
      <c r="CC20" s="33">
        <v>6.1108433734939762</v>
      </c>
      <c r="CD20" s="4">
        <v>0.7361782071927</v>
      </c>
      <c r="CE20" s="2">
        <v>1.1575415995705851</v>
      </c>
      <c r="CF20" s="4">
        <v>0.89068100358422941</v>
      </c>
      <c r="CG20" s="2">
        <v>1.2181899641577061</v>
      </c>
      <c r="CH20" s="28">
        <v>929</v>
      </c>
      <c r="CI20" s="29">
        <v>2.5462863293864371</v>
      </c>
      <c r="CJ20" s="29">
        <v>3.7847147470398279</v>
      </c>
      <c r="CK20" s="29">
        <v>6.331001076426265</v>
      </c>
      <c r="CL20" s="26">
        <v>0.69284321915900859</v>
      </c>
      <c r="CM20" s="27">
        <v>1.1118072960178222</v>
      </c>
      <c r="CN20" s="26">
        <v>0.79583333333333328</v>
      </c>
      <c r="CO20" s="27">
        <v>1.1905092592592592</v>
      </c>
      <c r="CP20" s="28">
        <v>896</v>
      </c>
      <c r="CQ20" s="33">
        <v>2.34765625</v>
      </c>
      <c r="CR20" s="33">
        <v>3.6629464285714284</v>
      </c>
      <c r="CS20" s="33">
        <v>6.0106026785714288</v>
      </c>
      <c r="CT20" s="37">
        <v>0.73054213633923781</v>
      </c>
      <c r="CU20" s="36">
        <v>1.1500268384326355</v>
      </c>
      <c r="CV20" s="37">
        <v>0.82437275985663083</v>
      </c>
      <c r="CW20" s="36">
        <v>1.2795698924731183</v>
      </c>
      <c r="CX20" s="38">
        <v>927</v>
      </c>
      <c r="CY20" s="39">
        <v>2.4606256742179071</v>
      </c>
      <c r="CZ20" s="39">
        <v>3.8516720604099244</v>
      </c>
      <c r="DA20" s="39">
        <v>6.3122977346278315</v>
      </c>
      <c r="DB20" s="35">
        <v>0.68981481481481477</v>
      </c>
      <c r="DC20" s="27">
        <v>1.1111111111111112</v>
      </c>
      <c r="DD20" s="35">
        <v>0.75185185185185188</v>
      </c>
      <c r="DE20" s="27">
        <v>1.4666666666666666</v>
      </c>
      <c r="DF20" s="28">
        <v>894</v>
      </c>
      <c r="DG20" s="33">
        <v>2.3249440715883667</v>
      </c>
      <c r="DH20" s="33">
        <v>4.0536912751677852</v>
      </c>
      <c r="DI20" s="33">
        <v>6.3786353467561518</v>
      </c>
      <c r="DJ20" s="41">
        <v>0.62736477484678921</v>
      </c>
      <c r="DK20" s="2">
        <v>1.1132427391420197</v>
      </c>
      <c r="DL20" s="41">
        <v>0.65367383512544808</v>
      </c>
      <c r="DM20" s="2">
        <v>1.4086021505376345</v>
      </c>
      <c r="DN20" s="28">
        <v>922</v>
      </c>
      <c r="DO20" s="29">
        <v>2.0680585683297181</v>
      </c>
      <c r="DP20" s="29">
        <v>3.9707158351409979</v>
      </c>
      <c r="DQ20" s="29">
        <v>6.0387744034707156</v>
      </c>
      <c r="DR20" s="50">
        <v>0.56474722898080565</v>
      </c>
      <c r="DS20" s="47">
        <v>1.1546363882130306</v>
      </c>
      <c r="DT20" s="48">
        <v>0.76254480286738346</v>
      </c>
      <c r="DU20" s="47">
        <v>1.3333333333333333</v>
      </c>
      <c r="DV20" s="49">
        <v>919</v>
      </c>
      <c r="DW20" s="46">
        <v>2.0625680087051141</v>
      </c>
      <c r="DX20" s="46">
        <v>3.9428726877040261</v>
      </c>
      <c r="DY20" s="46">
        <v>6.0054406964091402</v>
      </c>
      <c r="DZ20" s="54">
        <v>0.56126427179058758</v>
      </c>
      <c r="EA20" s="53">
        <v>1.1718184349763296</v>
      </c>
      <c r="EB20" s="54">
        <v>0.66898148148148151</v>
      </c>
      <c r="EC20" s="53">
        <v>1.2643518518518519</v>
      </c>
      <c r="ED20" s="57">
        <v>898</v>
      </c>
      <c r="EE20" s="52">
        <v>1.9267817371937639</v>
      </c>
      <c r="EF20" s="52">
        <v>3.8635857461024501</v>
      </c>
      <c r="EG20" s="52">
        <v>5.7903674832962135</v>
      </c>
      <c r="EH20" s="60">
        <v>0.6256613756613757</v>
      </c>
      <c r="EI20" s="59">
        <v>1.1591269841269842</v>
      </c>
      <c r="EJ20" s="60">
        <v>0.83960573476702505</v>
      </c>
      <c r="EK20" s="59">
        <v>1.4014336917562724</v>
      </c>
      <c r="EL20" s="61">
        <v>922</v>
      </c>
      <c r="EM20" s="62">
        <v>2.2988069414316703</v>
      </c>
      <c r="EN20" s="62">
        <v>4.0723969631236443</v>
      </c>
      <c r="EO20" s="62">
        <v>6.3712039045553146</v>
      </c>
      <c r="EP20" s="81">
        <v>0.67606412382531789</v>
      </c>
      <c r="EQ20" s="13">
        <v>1.1252072968490878</v>
      </c>
      <c r="ER20" s="81">
        <v>0.77361111111111114</v>
      </c>
      <c r="ES20" s="13">
        <v>1.4935185185185185</v>
      </c>
      <c r="ET20" s="28">
        <v>893</v>
      </c>
      <c r="EU20" s="82">
        <v>2.2782754759238522</v>
      </c>
      <c r="EV20" s="82">
        <v>4.0856662933930572</v>
      </c>
      <c r="EW20" s="82">
        <v>6.3639417693169094</v>
      </c>
      <c r="EX20" s="83">
        <v>0.57157867086945102</v>
      </c>
      <c r="EY20" s="6">
        <v>1.1386918833727344</v>
      </c>
      <c r="EZ20" s="85">
        <v>0.75336021505376349</v>
      </c>
      <c r="FA20" s="6">
        <v>1.3409498207885304</v>
      </c>
      <c r="FB20" s="86">
        <v>924</v>
      </c>
      <c r="FC20" s="87">
        <v>2.087391774891775</v>
      </c>
      <c r="FD20" s="87">
        <v>3.9653679653679652</v>
      </c>
      <c r="FE20" s="87">
        <v>6.0527597402597406</v>
      </c>
    </row>
    <row r="21" spans="1:161" ht="37.5" x14ac:dyDescent="0.35">
      <c r="A21" s="3" t="s">
        <v>17</v>
      </c>
      <c r="B21" s="4">
        <v>0.94517120453918602</v>
      </c>
      <c r="C21" s="2">
        <v>1.2447514560476771</v>
      </c>
      <c r="D21" s="4">
        <v>1.0194202898550724</v>
      </c>
      <c r="E21" s="5">
        <v>0.72</v>
      </c>
      <c r="F21" s="6">
        <v>1.1834437086092715</v>
      </c>
      <c r="G21" s="5">
        <v>1</v>
      </c>
      <c r="H21" s="6">
        <v>0.75806451612903225</v>
      </c>
      <c r="I21" s="7">
        <v>0.6976646328634547</v>
      </c>
      <c r="J21" s="2">
        <v>1.1546391752577319</v>
      </c>
      <c r="K21" s="7">
        <v>0.99689440993788825</v>
      </c>
      <c r="L21" s="2">
        <v>0.71583850931677018</v>
      </c>
      <c r="M21" s="8">
        <v>0.74047928664313578</v>
      </c>
      <c r="N21" s="9">
        <v>1.0786736020806242</v>
      </c>
      <c r="O21" s="8">
        <v>1.0168302945301544</v>
      </c>
      <c r="P21" s="9">
        <v>0.85553997194950915</v>
      </c>
      <c r="Q21" s="12">
        <v>0.80796252927400469</v>
      </c>
      <c r="R21" s="13">
        <v>1.0423497267759563</v>
      </c>
      <c r="S21" s="12">
        <v>0.91333333333333333</v>
      </c>
      <c r="T21" s="13">
        <v>0.9311594202898551</v>
      </c>
      <c r="U21" s="7">
        <v>0.72379696769940671</v>
      </c>
      <c r="V21" s="2">
        <v>0.98615688859591299</v>
      </c>
      <c r="W21" s="7">
        <v>1.0129032258064516</v>
      </c>
      <c r="X21" s="2">
        <v>0.74193548387096775</v>
      </c>
      <c r="Y21" s="8">
        <v>0.7282041368644887</v>
      </c>
      <c r="Z21" s="9">
        <v>0.84844384303112319</v>
      </c>
      <c r="AA21" s="8">
        <v>0.94</v>
      </c>
      <c r="AB21" s="9">
        <v>0.76666666666666672</v>
      </c>
      <c r="AC21" s="18">
        <v>0.70313951328255619</v>
      </c>
      <c r="AD21" s="19">
        <v>0.80819245773732118</v>
      </c>
      <c r="AE21" s="18">
        <v>0.90827489481065915</v>
      </c>
      <c r="AF21" s="19">
        <v>0.79102384291725103</v>
      </c>
      <c r="AG21" s="7">
        <v>0.69882179675994105</v>
      </c>
      <c r="AH21" s="2">
        <v>0.80541237113402064</v>
      </c>
      <c r="AI21" s="7">
        <v>1.008695652173913</v>
      </c>
      <c r="AJ21" s="2">
        <v>0.6297335203366059</v>
      </c>
      <c r="AK21" s="21">
        <v>0.75338288545835719</v>
      </c>
      <c r="AL21" s="22">
        <v>0.87525016677785195</v>
      </c>
      <c r="AM21" s="21">
        <v>0.95913043478260873</v>
      </c>
      <c r="AN21" s="22">
        <v>0.6507246376811594</v>
      </c>
      <c r="AO21" s="7">
        <v>0.68126254333150882</v>
      </c>
      <c r="AP21" s="2">
        <v>1.0791826309067689</v>
      </c>
      <c r="AQ21" s="7">
        <v>1.11164095371669</v>
      </c>
      <c r="AR21" s="2">
        <v>0.72300140252454415</v>
      </c>
      <c r="AS21" s="23">
        <v>0.70011489850631947</v>
      </c>
      <c r="AT21" s="24">
        <v>1.1327077747989276</v>
      </c>
      <c r="AU21" s="23">
        <v>1.0756521739130436</v>
      </c>
      <c r="AV21" s="24">
        <v>0.91739130434782612</v>
      </c>
      <c r="AW21" s="30">
        <v>10.402173913043478</v>
      </c>
      <c r="AX21" s="7">
        <v>0.81540616246498598</v>
      </c>
      <c r="AY21" s="2">
        <v>1.0483660130718955</v>
      </c>
      <c r="AZ21" s="7">
        <v>0.96805555555555556</v>
      </c>
      <c r="BA21" s="17">
        <v>2</v>
      </c>
      <c r="BB21" s="28">
        <v>541</v>
      </c>
      <c r="BC21" s="29">
        <v>7.9006469500924217</v>
      </c>
      <c r="BD21" s="29">
        <v>2.8133086876155269</v>
      </c>
      <c r="BE21" s="29">
        <v>10.713955637707949</v>
      </c>
      <c r="BF21" s="26">
        <v>0.73351302785265049</v>
      </c>
      <c r="BG21" s="27">
        <v>0.97610062893081762</v>
      </c>
      <c r="BH21" s="26">
        <v>0.78494623655913975</v>
      </c>
      <c r="BI21" s="27">
        <v>1.7405913978494623</v>
      </c>
      <c r="BJ21" s="28">
        <v>613</v>
      </c>
      <c r="BK21" s="33">
        <v>6.1876019575856445</v>
      </c>
      <c r="BL21" s="33">
        <v>2.3221859706362151</v>
      </c>
      <c r="BM21" s="33">
        <v>8.5097879282218596</v>
      </c>
      <c r="BN21" s="7">
        <v>0.71786609380594346</v>
      </c>
      <c r="BO21" s="2">
        <v>1.0375939849624061</v>
      </c>
      <c r="BP21" s="7">
        <v>0.88799283154121866</v>
      </c>
      <c r="BQ21" s="2">
        <v>1.9556451612903225</v>
      </c>
      <c r="BR21" s="28">
        <v>480</v>
      </c>
      <c r="BS21" s="29">
        <v>8.3062500000000004</v>
      </c>
      <c r="BT21" s="29">
        <v>3.2406250000000001</v>
      </c>
      <c r="BU21" s="29">
        <v>11.546875</v>
      </c>
      <c r="BV21" s="26">
        <v>0.71954365079365079</v>
      </c>
      <c r="BW21" s="27">
        <v>0.92395833333333333</v>
      </c>
      <c r="BX21" s="26">
        <v>0.91790674603174605</v>
      </c>
      <c r="BY21" s="27">
        <v>1.7142857142857142</v>
      </c>
      <c r="BZ21" s="28">
        <v>496</v>
      </c>
      <c r="CA21" s="33">
        <v>7.386592741935484</v>
      </c>
      <c r="CB21" s="33">
        <v>2.5025201612903225</v>
      </c>
      <c r="CC21" s="33">
        <v>9.8891129032258061</v>
      </c>
      <c r="CD21" s="4">
        <v>0.71840315073397776</v>
      </c>
      <c r="CE21" s="2">
        <v>0.90601503759398494</v>
      </c>
      <c r="CF21" s="4">
        <v>0.87253584229390679</v>
      </c>
      <c r="CG21" s="2">
        <v>1.967741935483871</v>
      </c>
      <c r="CH21" s="28">
        <v>486</v>
      </c>
      <c r="CI21" s="29">
        <v>8.1358024691358022</v>
      </c>
      <c r="CJ21" s="29">
        <v>2.9938271604938271</v>
      </c>
      <c r="CK21" s="29">
        <v>11.12962962962963</v>
      </c>
      <c r="CL21" s="26">
        <v>0.73284589426321711</v>
      </c>
      <c r="CM21" s="27">
        <v>0.92454068241469811</v>
      </c>
      <c r="CN21" s="26">
        <v>0.73819444444444449</v>
      </c>
      <c r="CO21" s="27">
        <v>1.6166666666666667</v>
      </c>
      <c r="CP21" s="28">
        <v>492</v>
      </c>
      <c r="CQ21" s="33">
        <v>7.2134146341463419</v>
      </c>
      <c r="CR21" s="33">
        <v>2.6148373983739837</v>
      </c>
      <c r="CS21" s="33">
        <v>9.8282520325203251</v>
      </c>
      <c r="CT21" s="37">
        <v>0.74409305707015627</v>
      </c>
      <c r="CU21" s="36">
        <v>0.99809160305343514</v>
      </c>
      <c r="CV21" s="37">
        <v>0.75224014336917566</v>
      </c>
      <c r="CW21" s="36">
        <v>1.903225806451613</v>
      </c>
      <c r="CX21" s="38">
        <v>506</v>
      </c>
      <c r="CY21" s="39">
        <v>7.3636363636363633</v>
      </c>
      <c r="CZ21" s="39">
        <v>2.9496047430830039</v>
      </c>
      <c r="DA21" s="39">
        <v>10.313241106719367</v>
      </c>
      <c r="DB21" s="35">
        <v>0.90503875968992253</v>
      </c>
      <c r="DC21" s="27">
        <v>0.86498708010335912</v>
      </c>
      <c r="DD21" s="35">
        <v>0.73425925925925928</v>
      </c>
      <c r="DE21" s="27">
        <v>1.9590277777777778</v>
      </c>
      <c r="DF21" s="28">
        <v>523</v>
      </c>
      <c r="DG21" s="33">
        <v>7.0506692160611859</v>
      </c>
      <c r="DH21" s="33">
        <v>2.6285850860420652</v>
      </c>
      <c r="DI21" s="33">
        <v>9.6792543021032511</v>
      </c>
      <c r="DJ21" s="41">
        <v>0.82379134860050895</v>
      </c>
      <c r="DK21" s="2">
        <v>0.97519083969465647</v>
      </c>
      <c r="DL21" s="41">
        <v>0.7744175627240143</v>
      </c>
      <c r="DM21" s="2">
        <v>1.5793010752688172</v>
      </c>
      <c r="DN21" s="28">
        <v>466</v>
      </c>
      <c r="DO21" s="29">
        <v>7.877682403433476</v>
      </c>
      <c r="DP21" s="29">
        <v>2.9055793991416308</v>
      </c>
      <c r="DQ21" s="29">
        <v>10.783261802575108</v>
      </c>
      <c r="DR21" s="48">
        <v>0.8293044953350297</v>
      </c>
      <c r="DS21" s="47">
        <v>1.0559796437659033</v>
      </c>
      <c r="DT21" s="48">
        <v>0.7143817204301075</v>
      </c>
      <c r="DU21" s="47">
        <v>1.8602150537634408</v>
      </c>
      <c r="DV21" s="49">
        <v>508</v>
      </c>
      <c r="DW21" s="46">
        <v>6.9881889763779528</v>
      </c>
      <c r="DX21" s="46">
        <v>2.9960629921259843</v>
      </c>
      <c r="DY21" s="46">
        <v>9.984251968503937</v>
      </c>
      <c r="DZ21" s="54">
        <v>0.84483506944444442</v>
      </c>
      <c r="EA21" s="53">
        <v>0.87239583333333337</v>
      </c>
      <c r="EB21" s="54">
        <v>0.73333333333333328</v>
      </c>
      <c r="EC21" s="53">
        <v>1.8333333333333333</v>
      </c>
      <c r="ED21" s="57">
        <v>493</v>
      </c>
      <c r="EE21" s="52">
        <v>7.1612576064908726</v>
      </c>
      <c r="EF21" s="52">
        <v>2.6977687626774847</v>
      </c>
      <c r="EG21" s="52">
        <v>9.8590263691683564</v>
      </c>
      <c r="EH21" s="60">
        <v>0.83040935672514615</v>
      </c>
      <c r="EI21" s="59">
        <v>0.8822055137844611</v>
      </c>
      <c r="EJ21" s="60">
        <v>0.7905465949820788</v>
      </c>
      <c r="EK21" s="59">
        <v>1.5779569892473118</v>
      </c>
      <c r="EL21" s="61">
        <v>480</v>
      </c>
      <c r="EM21" s="62">
        <v>7.817708333333333</v>
      </c>
      <c r="EN21" s="62">
        <v>2.6895833333333332</v>
      </c>
      <c r="EO21" s="62">
        <v>10.507291666666667</v>
      </c>
      <c r="EP21" s="81">
        <v>0.99956597222222221</v>
      </c>
      <c r="EQ21" s="13">
        <v>0.97330729166666663</v>
      </c>
      <c r="ER21" s="81">
        <v>0.84236111111111112</v>
      </c>
      <c r="ES21" s="13">
        <v>0.91666666666666663</v>
      </c>
      <c r="ET21" s="28">
        <v>630</v>
      </c>
      <c r="EU21" s="82">
        <v>6.5436507936507935</v>
      </c>
      <c r="EV21" s="82">
        <v>2.2341269841269842</v>
      </c>
      <c r="EW21" s="82">
        <v>8.7777777777777786</v>
      </c>
      <c r="EX21" s="85">
        <v>0.90588723051409614</v>
      </c>
      <c r="EY21" s="6">
        <v>0.92475124378109452</v>
      </c>
      <c r="EZ21" s="85">
        <v>0.84923835125448033</v>
      </c>
      <c r="FA21" s="6">
        <v>0.87096774193548387</v>
      </c>
      <c r="FB21" s="86">
        <v>661</v>
      </c>
      <c r="FC21" s="87">
        <v>6.1732223903177008</v>
      </c>
      <c r="FD21" s="87">
        <v>2.1051437216338882</v>
      </c>
      <c r="FE21" s="87">
        <v>8.2783661119515877</v>
      </c>
    </row>
    <row r="22" spans="1:161" x14ac:dyDescent="0.35">
      <c r="A22" s="3" t="s">
        <v>18</v>
      </c>
      <c r="B22" s="4">
        <v>1.0113788487282462</v>
      </c>
      <c r="C22" s="2">
        <v>1.0237617135207497</v>
      </c>
      <c r="D22" s="4">
        <v>1</v>
      </c>
      <c r="E22" s="5">
        <v>0.92292490118577075</v>
      </c>
      <c r="F22" s="6">
        <v>0.98715415019762842</v>
      </c>
      <c r="G22" s="5">
        <v>1.0134408602150538</v>
      </c>
      <c r="H22" s="6">
        <v>1.0551075268817205</v>
      </c>
      <c r="I22" s="7">
        <v>1.0927536231884059</v>
      </c>
      <c r="J22" s="2">
        <v>0.91630434782608694</v>
      </c>
      <c r="K22" s="7">
        <v>1.2678571428571428</v>
      </c>
      <c r="L22" s="2">
        <v>1</v>
      </c>
      <c r="M22" s="8">
        <v>1.0268115942028986</v>
      </c>
      <c r="N22" s="9">
        <v>0.8824110671936759</v>
      </c>
      <c r="O22" s="8">
        <v>1.1458333333333333</v>
      </c>
      <c r="P22" s="9">
        <v>0.978494623655914</v>
      </c>
      <c r="Q22" s="12">
        <v>0.89818548387096775</v>
      </c>
      <c r="R22" s="13">
        <v>0.93010752688172038</v>
      </c>
      <c r="S22" s="12">
        <v>0.99861111111111112</v>
      </c>
      <c r="T22" s="13">
        <v>1.0222222222222221</v>
      </c>
      <c r="U22" s="7">
        <v>1.2405598958333333</v>
      </c>
      <c r="V22" s="2">
        <v>0.73942057291666663</v>
      </c>
      <c r="W22" s="7">
        <v>1.6723790322580645</v>
      </c>
      <c r="X22" s="2">
        <v>1.043010752688172</v>
      </c>
      <c r="Y22" s="8">
        <v>0.96875</v>
      </c>
      <c r="Z22" s="9">
        <v>0.9178187403993856</v>
      </c>
      <c r="AA22" s="8">
        <v>0.70787037037037037</v>
      </c>
      <c r="AB22" s="9">
        <v>1.0101851851851851</v>
      </c>
      <c r="AC22" s="18">
        <v>0.97313384813384818</v>
      </c>
      <c r="AD22" s="19">
        <v>0.96672182386468097</v>
      </c>
      <c r="AE22" s="18">
        <v>0.65546594982078854</v>
      </c>
      <c r="AF22" s="19">
        <v>0.99910394265232971</v>
      </c>
      <c r="AG22" s="7">
        <v>0.8486426767676768</v>
      </c>
      <c r="AH22" s="2">
        <v>0.95923520923520922</v>
      </c>
      <c r="AI22" s="7">
        <v>0.67495519713261654</v>
      </c>
      <c r="AJ22" s="2">
        <v>0.92114695340501795</v>
      </c>
      <c r="AK22" s="21">
        <v>0.953125</v>
      </c>
      <c r="AL22" s="22">
        <v>0.94568452380952384</v>
      </c>
      <c r="AM22" s="21">
        <v>0.70787037037037037</v>
      </c>
      <c r="AN22" s="22">
        <v>1.007638888888889</v>
      </c>
      <c r="AO22" s="7">
        <v>1.0868320610687023</v>
      </c>
      <c r="AP22" s="2">
        <v>0.97763636363636364</v>
      </c>
      <c r="AQ22" s="7">
        <v>0.98566308243727596</v>
      </c>
      <c r="AR22" s="2">
        <v>1.0922939068100359</v>
      </c>
      <c r="AS22" s="23">
        <v>1.003525641025641</v>
      </c>
      <c r="AT22" s="24">
        <v>0.95714285714285718</v>
      </c>
      <c r="AU22" s="23">
        <v>0.8481481481481481</v>
      </c>
      <c r="AV22" s="24">
        <v>1.0703703703703704</v>
      </c>
      <c r="AW22" s="30">
        <v>5.7129088785046731</v>
      </c>
      <c r="AX22" s="7">
        <v>1.1497148288973384</v>
      </c>
      <c r="AY22" s="2">
        <v>0.82563824008690934</v>
      </c>
      <c r="AZ22" s="7">
        <v>0.8393518518518519</v>
      </c>
      <c r="BA22" s="2">
        <v>1.3159722222222223</v>
      </c>
      <c r="BB22" s="28">
        <v>832</v>
      </c>
      <c r="BC22" s="29">
        <v>3.2701322115384617</v>
      </c>
      <c r="BD22" s="29">
        <v>2.5090144230769229</v>
      </c>
      <c r="BE22" s="29">
        <v>5.779146634615385</v>
      </c>
      <c r="BF22" s="26">
        <v>1.0105676328502415</v>
      </c>
      <c r="BG22" s="27">
        <v>1.1004140786749483</v>
      </c>
      <c r="BH22" s="26">
        <v>0.80689964157706096</v>
      </c>
      <c r="BI22" s="27">
        <v>1.3343413978494623</v>
      </c>
      <c r="BJ22" s="28">
        <v>854</v>
      </c>
      <c r="BK22" s="33">
        <v>3.0140515222482436</v>
      </c>
      <c r="BL22" s="33">
        <v>3.0295667447306793</v>
      </c>
      <c r="BM22" s="33">
        <v>6.0436182669789229</v>
      </c>
      <c r="BN22" s="7">
        <v>1.014093137254902</v>
      </c>
      <c r="BO22" s="2">
        <v>1.1498599439775909</v>
      </c>
      <c r="BP22" s="7">
        <v>0.88844086021505375</v>
      </c>
      <c r="BQ22" s="2">
        <v>1.3064516129032258</v>
      </c>
      <c r="BR22" s="28">
        <v>848</v>
      </c>
      <c r="BS22" s="29">
        <v>3.1208726415094339</v>
      </c>
      <c r="BT22" s="29">
        <v>3.0825471698113209</v>
      </c>
      <c r="BU22" s="29">
        <v>6.2034198113207548</v>
      </c>
      <c r="BV22" s="26">
        <v>0.953125</v>
      </c>
      <c r="BW22" s="27">
        <v>1.254416282642089</v>
      </c>
      <c r="BX22" s="26">
        <v>0.82738095238095233</v>
      </c>
      <c r="BY22" s="27">
        <v>1.3928571428571428</v>
      </c>
      <c r="BZ22" s="28">
        <v>750</v>
      </c>
      <c r="CA22" s="33">
        <v>3.0030000000000001</v>
      </c>
      <c r="CB22" s="33">
        <v>3.4256666666666669</v>
      </c>
      <c r="CC22" s="33">
        <v>6.4286666666666665</v>
      </c>
      <c r="CD22" s="4">
        <v>1.013425925925926</v>
      </c>
      <c r="CE22" s="2">
        <v>1.1541446208112875</v>
      </c>
      <c r="CF22" s="4">
        <v>0.8373655913978495</v>
      </c>
      <c r="CG22" s="2">
        <v>1.4838709677419355</v>
      </c>
      <c r="CH22" s="28">
        <v>840</v>
      </c>
      <c r="CI22" s="29">
        <v>3.0669642857142856</v>
      </c>
      <c r="CJ22" s="29">
        <v>3.2619047619047619</v>
      </c>
      <c r="CK22" s="29">
        <v>6.3288690476190474</v>
      </c>
      <c r="CL22" s="26">
        <v>0.93092522179974646</v>
      </c>
      <c r="CM22" s="27">
        <v>0.91345283360492491</v>
      </c>
      <c r="CN22" s="26">
        <v>0.70694444444444449</v>
      </c>
      <c r="CO22" s="27">
        <v>1.5944444444444446</v>
      </c>
      <c r="CP22" s="28">
        <v>812</v>
      </c>
      <c r="CQ22" s="33">
        <v>2.749384236453202</v>
      </c>
      <c r="CR22" s="33">
        <v>2.9670566502463056</v>
      </c>
      <c r="CS22" s="33">
        <v>5.7164408866995071</v>
      </c>
      <c r="CT22" s="37">
        <v>0.82865338164251212</v>
      </c>
      <c r="CU22" s="36">
        <v>0.94996549344375436</v>
      </c>
      <c r="CV22" s="37">
        <v>0.66487455197132617</v>
      </c>
      <c r="CW22" s="36">
        <v>1.564516129032258</v>
      </c>
      <c r="CX22" s="38">
        <v>804</v>
      </c>
      <c r="CY22" s="39">
        <v>2.6296641791044775</v>
      </c>
      <c r="CZ22" s="39">
        <v>3.1598258706467663</v>
      </c>
      <c r="DA22" s="39">
        <v>5.7894900497512438</v>
      </c>
      <c r="DB22" s="35">
        <v>0.82863408521303261</v>
      </c>
      <c r="DC22" s="27">
        <v>1.2753311851056213</v>
      </c>
      <c r="DD22" s="35">
        <v>0.6738425925925926</v>
      </c>
      <c r="DE22" s="27">
        <v>1.75</v>
      </c>
      <c r="DF22" s="28">
        <v>826</v>
      </c>
      <c r="DG22" s="33">
        <v>2.4821428571428572</v>
      </c>
      <c r="DH22" s="33">
        <v>3.6815980629539951</v>
      </c>
      <c r="DI22" s="33">
        <v>6.1637409200968527</v>
      </c>
      <c r="DJ22" s="41">
        <v>0.8158212560386473</v>
      </c>
      <c r="DK22" s="2">
        <v>1.2798481711525189</v>
      </c>
      <c r="DL22" s="41">
        <v>0.71550179211469533</v>
      </c>
      <c r="DM22" s="2">
        <v>1.8225806451612903</v>
      </c>
      <c r="DN22" s="28">
        <v>825</v>
      </c>
      <c r="DO22" s="29">
        <v>2.6054545454545455</v>
      </c>
      <c r="DP22" s="29">
        <v>3.8915151515151516</v>
      </c>
      <c r="DQ22" s="29">
        <v>6.4969696969696971</v>
      </c>
      <c r="DR22" s="48">
        <v>0.78497566909975669</v>
      </c>
      <c r="DS22" s="47">
        <v>1.2606882168925964</v>
      </c>
      <c r="DT22" s="48">
        <v>0.67562724014336917</v>
      </c>
      <c r="DU22" s="47">
        <v>1.7271505376344085</v>
      </c>
      <c r="DV22" s="49">
        <v>830</v>
      </c>
      <c r="DW22" s="46">
        <v>2.4632530120481926</v>
      </c>
      <c r="DX22" s="46">
        <v>3.7331325301204821</v>
      </c>
      <c r="DY22" s="46">
        <v>6.1963855421686747</v>
      </c>
      <c r="DZ22" s="54">
        <v>0.67910671462829741</v>
      </c>
      <c r="EA22" s="53">
        <v>1.2428914011647825</v>
      </c>
      <c r="EB22" s="54">
        <v>0.68587962962962967</v>
      </c>
      <c r="EC22" s="53">
        <v>1.8069444444444445</v>
      </c>
      <c r="ED22" s="57">
        <v>827</v>
      </c>
      <c r="EE22" s="52">
        <v>2.265417170495768</v>
      </c>
      <c r="EF22" s="52">
        <v>3.7666263603385732</v>
      </c>
      <c r="EG22" s="52">
        <v>6.0320435308343407</v>
      </c>
      <c r="EH22" s="72">
        <v>0.7975746268656716</v>
      </c>
      <c r="EI22" s="71">
        <v>1.3500355366027008</v>
      </c>
      <c r="EJ22" s="72">
        <v>0.65456989247311825</v>
      </c>
      <c r="EK22" s="71">
        <v>1.8481182795698925</v>
      </c>
      <c r="EL22" s="73">
        <v>829</v>
      </c>
      <c r="EM22" s="74">
        <v>2.4282267792521108</v>
      </c>
      <c r="EN22" s="74">
        <v>3.9499396863691194</v>
      </c>
      <c r="EO22" s="74">
        <v>6.3781664656212307</v>
      </c>
      <c r="EP22" s="81">
        <v>0.81459948320413433</v>
      </c>
      <c r="EQ22" s="13">
        <v>1.1465485418973791</v>
      </c>
      <c r="ER22" s="81">
        <v>0.7319444444444444</v>
      </c>
      <c r="ES22" s="13">
        <v>1.9152777777777779</v>
      </c>
      <c r="ET22" s="28">
        <v>825</v>
      </c>
      <c r="EU22" s="82">
        <v>2.4866666666666668</v>
      </c>
      <c r="EV22" s="82">
        <v>3.5539393939393937</v>
      </c>
      <c r="EW22" s="82">
        <v>6.040606060606061</v>
      </c>
      <c r="EX22" s="85">
        <v>0.82111528822055135</v>
      </c>
      <c r="EY22" s="6">
        <v>1.0422484783387038</v>
      </c>
      <c r="EZ22" s="85">
        <v>0.71863799283154117</v>
      </c>
      <c r="FA22" s="6">
        <v>1.5255376344086022</v>
      </c>
      <c r="FB22" s="86">
        <v>785</v>
      </c>
      <c r="FC22" s="87">
        <v>2.6910828025477707</v>
      </c>
      <c r="FD22" s="87">
        <v>3.3</v>
      </c>
      <c r="FE22" s="87">
        <v>5.9910828025477709</v>
      </c>
    </row>
    <row r="23" spans="1:161" ht="25" x14ac:dyDescent="0.35">
      <c r="A23" s="3" t="s">
        <v>19</v>
      </c>
      <c r="B23" s="4">
        <v>0.89752710027100269</v>
      </c>
      <c r="C23" s="2">
        <v>1.0173611111111112</v>
      </c>
      <c r="D23" s="4">
        <v>0.88571428571428568</v>
      </c>
      <c r="E23" s="5">
        <v>0.96966794380587484</v>
      </c>
      <c r="F23" s="6">
        <v>1.0743847874720358</v>
      </c>
      <c r="G23" s="5">
        <v>0.98847926267281105</v>
      </c>
      <c r="H23" s="6">
        <v>0.87365591397849462</v>
      </c>
      <c r="I23" s="7">
        <v>0.90415335463258784</v>
      </c>
      <c r="J23" s="2">
        <v>1.1293532338308458</v>
      </c>
      <c r="K23" s="7">
        <v>1.0008503401360545</v>
      </c>
      <c r="L23" s="2">
        <v>0.76828231292517002</v>
      </c>
      <c r="M23" s="8">
        <v>0.84799515522407087</v>
      </c>
      <c r="N23" s="9">
        <v>1.1531201421274706</v>
      </c>
      <c r="O23" s="8">
        <v>0.94316436251920122</v>
      </c>
      <c r="P23" s="9">
        <v>0.82104454685099848</v>
      </c>
      <c r="Q23" s="12">
        <v>0.83747178329571093</v>
      </c>
      <c r="R23" s="13">
        <v>1.2172598278669458</v>
      </c>
      <c r="S23" s="12">
        <v>0.91706349206349203</v>
      </c>
      <c r="T23" s="13">
        <v>0.81666666666666665</v>
      </c>
      <c r="U23" s="7">
        <v>0.75734289617486339</v>
      </c>
      <c r="V23" s="2">
        <v>1.0768361581920904</v>
      </c>
      <c r="W23" s="7">
        <v>0.86175115207373276</v>
      </c>
      <c r="X23" s="2">
        <v>0.92089093701996927</v>
      </c>
      <c r="Y23" s="8">
        <v>0.83172768143866405</v>
      </c>
      <c r="Z23" s="9">
        <v>1.1235532407407407</v>
      </c>
      <c r="AA23" s="8">
        <v>0.98571428571428577</v>
      </c>
      <c r="AB23" s="9">
        <v>0.97460317460317458</v>
      </c>
      <c r="AC23" s="18">
        <v>0.73729863692688968</v>
      </c>
      <c r="AD23" s="19">
        <v>1.1903962390866354</v>
      </c>
      <c r="AE23" s="18">
        <v>0.90552995391705071</v>
      </c>
      <c r="AF23" s="19">
        <v>0.95314900153609827</v>
      </c>
      <c r="AG23" s="7">
        <v>0.70155038759689925</v>
      </c>
      <c r="AH23" s="2">
        <v>1.0702341137123745</v>
      </c>
      <c r="AI23" s="7">
        <v>0.75806451612903225</v>
      </c>
      <c r="AJ23" s="2">
        <v>0.8429339477726574</v>
      </c>
      <c r="AK23" s="21">
        <v>0.86481303930968356</v>
      </c>
      <c r="AL23" s="22">
        <v>1.0689655172413792</v>
      </c>
      <c r="AM23" s="21">
        <v>0.87738095238095237</v>
      </c>
      <c r="AN23" s="22">
        <v>0.85317460317460314</v>
      </c>
      <c r="AO23" s="7">
        <v>0.86850443599493032</v>
      </c>
      <c r="AP23" s="2">
        <v>1.1462585034013606</v>
      </c>
      <c r="AQ23" s="7">
        <v>0.89132104454685102</v>
      </c>
      <c r="AR23" s="2">
        <v>0.85483870967741937</v>
      </c>
      <c r="AS23" s="23">
        <v>0.88057901085645351</v>
      </c>
      <c r="AT23" s="24">
        <v>1.06</v>
      </c>
      <c r="AU23" s="23">
        <v>0.92420634920634925</v>
      </c>
      <c r="AV23" s="24">
        <v>0.95158730158730154</v>
      </c>
      <c r="AW23" s="30">
        <v>6.899</v>
      </c>
      <c r="AX23" s="7">
        <v>0.99955015744489428</v>
      </c>
      <c r="AY23" s="2">
        <v>0.75010979358805441</v>
      </c>
      <c r="AZ23" s="7">
        <v>0.90972222222222221</v>
      </c>
      <c r="BA23" s="2">
        <v>1.1346153846153846</v>
      </c>
      <c r="BB23" s="28">
        <v>404</v>
      </c>
      <c r="BC23" s="29">
        <v>4.3712871287128712</v>
      </c>
      <c r="BD23" s="29">
        <v>3.8663366336633662</v>
      </c>
      <c r="BE23" s="29">
        <v>8.2376237623762378</v>
      </c>
      <c r="BF23" s="26">
        <v>0.95303237574099409</v>
      </c>
      <c r="BG23" s="27">
        <v>0.6523297491039427</v>
      </c>
      <c r="BH23" s="26">
        <v>0.83266129032258063</v>
      </c>
      <c r="BI23" s="27">
        <v>0.95996732026143794</v>
      </c>
      <c r="BJ23" s="28">
        <v>382</v>
      </c>
      <c r="BK23" s="33">
        <v>4.3573298429319376</v>
      </c>
      <c r="BL23" s="33">
        <v>3.4437172774869111</v>
      </c>
      <c r="BM23" s="33">
        <v>7.8010471204188478</v>
      </c>
      <c r="BN23" s="7">
        <v>1.0340760157273918</v>
      </c>
      <c r="BO23" s="2">
        <v>0.69083155650319827</v>
      </c>
      <c r="BP23" s="7">
        <v>1.064516129032258</v>
      </c>
      <c r="BQ23" s="2">
        <v>0.97222222222222221</v>
      </c>
      <c r="BR23" s="28">
        <v>553</v>
      </c>
      <c r="BS23" s="29">
        <v>3.5723327305605785</v>
      </c>
      <c r="BT23" s="29">
        <v>2.5406871609403257</v>
      </c>
      <c r="BU23" s="29">
        <v>6.1130198915009037</v>
      </c>
      <c r="BV23" s="26">
        <v>0.91764995083579159</v>
      </c>
      <c r="BW23" s="27">
        <v>0.69492337164750961</v>
      </c>
      <c r="BX23" s="26">
        <v>1.1071428571428572</v>
      </c>
      <c r="BY23" s="27">
        <v>0.90017361111111116</v>
      </c>
      <c r="BZ23" s="28">
        <v>514</v>
      </c>
      <c r="CA23" s="33">
        <v>3.2631322957198443</v>
      </c>
      <c r="CB23" s="33">
        <v>2.4202334630350193</v>
      </c>
      <c r="CC23" s="33">
        <v>5.6833657587548636</v>
      </c>
      <c r="CD23" s="4">
        <v>0.97550306211723536</v>
      </c>
      <c r="CE23" s="2">
        <v>0.68290598290598292</v>
      </c>
      <c r="CF23" s="4">
        <v>0.83333333333333337</v>
      </c>
      <c r="CG23" s="2">
        <v>1.0740740740740742</v>
      </c>
      <c r="CH23" s="28">
        <v>442</v>
      </c>
      <c r="CI23" s="29">
        <v>3.9253393665158369</v>
      </c>
      <c r="CJ23" s="29">
        <v>3.3823529411764706</v>
      </c>
      <c r="CK23" s="29">
        <v>7.3076923076923075</v>
      </c>
      <c r="CL23" s="26">
        <v>0.97607202084814026</v>
      </c>
      <c r="CM23" s="27">
        <v>0.72756857275685727</v>
      </c>
      <c r="CN23" s="26">
        <v>0.85173611111111114</v>
      </c>
      <c r="CO23" s="27">
        <v>1.1020408163265305</v>
      </c>
      <c r="CP23" s="28">
        <v>471</v>
      </c>
      <c r="CQ23" s="33">
        <v>3.4888535031847132</v>
      </c>
      <c r="CR23" s="33">
        <v>3.0371549893842889</v>
      </c>
      <c r="CS23" s="33">
        <v>6.5260084925690025</v>
      </c>
      <c r="CT23" s="37">
        <v>0.87550471063257063</v>
      </c>
      <c r="CU23" s="36">
        <v>0.6449864498644986</v>
      </c>
      <c r="CV23" s="37">
        <v>0.83434139784946237</v>
      </c>
      <c r="CW23" s="36">
        <v>0.89657853810264387</v>
      </c>
      <c r="CX23" s="38">
        <v>456</v>
      </c>
      <c r="CY23" s="39">
        <v>3.5010964912280702</v>
      </c>
      <c r="CZ23" s="39">
        <v>2.8300438596491229</v>
      </c>
      <c r="DA23" s="39">
        <v>6.3311403508771926</v>
      </c>
      <c r="DB23" s="35">
        <v>1.0640681003584229</v>
      </c>
      <c r="DC23" s="27">
        <v>0.71594982078853042</v>
      </c>
      <c r="DD23" s="35">
        <v>0.87881944444444449</v>
      </c>
      <c r="DE23" s="27">
        <v>1.0192307692307692</v>
      </c>
      <c r="DF23" s="28">
        <v>489</v>
      </c>
      <c r="DG23" s="33">
        <v>3.7223926380368098</v>
      </c>
      <c r="DH23" s="33">
        <v>2.9345603271983638</v>
      </c>
      <c r="DI23" s="33">
        <v>6.656952965235174</v>
      </c>
      <c r="DJ23" s="41">
        <v>0.89583333333333337</v>
      </c>
      <c r="DK23" s="2">
        <v>0.87807017543859645</v>
      </c>
      <c r="DL23" s="41">
        <v>0.81754032258064513</v>
      </c>
      <c r="DM23" s="2">
        <v>0.98076923076923073</v>
      </c>
      <c r="DN23" s="28">
        <v>461</v>
      </c>
      <c r="DO23" s="29">
        <v>3.5347071583514098</v>
      </c>
      <c r="DP23" s="29">
        <v>3.4989154013015185</v>
      </c>
      <c r="DQ23" s="29">
        <v>7.0336225596529287</v>
      </c>
      <c r="DR23" s="48">
        <v>0.89781347612672913</v>
      </c>
      <c r="DS23" s="47">
        <v>0.88409703504043125</v>
      </c>
      <c r="DT23" s="48">
        <v>0.82661290322580649</v>
      </c>
      <c r="DU23" s="47">
        <v>0.86538461538461542</v>
      </c>
      <c r="DV23" s="49">
        <v>414</v>
      </c>
      <c r="DW23" s="46">
        <v>3.9154589371980677</v>
      </c>
      <c r="DX23" s="46">
        <v>3.681159420289855</v>
      </c>
      <c r="DY23" s="46">
        <v>7.5966183574879231</v>
      </c>
      <c r="DZ23" s="54">
        <v>0.90397045244690677</v>
      </c>
      <c r="EA23" s="53">
        <v>0.69220055710306405</v>
      </c>
      <c r="EB23" s="54">
        <v>0.90763888888888888</v>
      </c>
      <c r="EC23" s="53">
        <v>1.0980392156862746</v>
      </c>
      <c r="ED23" s="57">
        <v>522</v>
      </c>
      <c r="EE23" s="52">
        <v>3.1273946360153255</v>
      </c>
      <c r="EF23" s="52">
        <v>2.7155172413793105</v>
      </c>
      <c r="EG23" s="52">
        <v>5.842911877394636</v>
      </c>
      <c r="EH23" s="60">
        <v>0.91567852437417652</v>
      </c>
      <c r="EI23" s="59">
        <v>0.64223385689354273</v>
      </c>
      <c r="EJ23" s="60">
        <v>0.88776881720430112</v>
      </c>
      <c r="EK23" s="59">
        <v>0.96226415094339623</v>
      </c>
      <c r="EL23" s="61">
        <v>466</v>
      </c>
      <c r="EM23" s="62">
        <v>3.6545064377682404</v>
      </c>
      <c r="EN23" s="62">
        <v>2.892703862660944</v>
      </c>
      <c r="EO23" s="62">
        <v>6.5472103004291844</v>
      </c>
      <c r="EP23" s="81">
        <v>0.92167577413479052</v>
      </c>
      <c r="EQ23" s="13">
        <v>0.77800546448087426</v>
      </c>
      <c r="ER23" s="81">
        <v>0.84722222222222221</v>
      </c>
      <c r="ES23" s="13">
        <v>0.92307692307692313</v>
      </c>
      <c r="ET23" s="28">
        <v>388</v>
      </c>
      <c r="EU23" s="82">
        <v>4.1804123711340209</v>
      </c>
      <c r="EV23" s="82">
        <v>3.6862113402061856</v>
      </c>
      <c r="EW23" s="82">
        <v>7.866623711340206</v>
      </c>
      <c r="EX23" s="85">
        <v>0.84236675700090335</v>
      </c>
      <c r="EY23" s="6">
        <v>0.63465935070873347</v>
      </c>
      <c r="EZ23" s="85">
        <v>0.71404569892473113</v>
      </c>
      <c r="FA23" s="6">
        <v>0.67307692307692313</v>
      </c>
      <c r="FB23" s="86">
        <v>267</v>
      </c>
      <c r="FC23" s="87">
        <v>5.4822097378277155</v>
      </c>
      <c r="FD23" s="87">
        <v>4.1722846441947565</v>
      </c>
      <c r="FE23" s="87">
        <v>9.654494382022472</v>
      </c>
    </row>
    <row r="24" spans="1:161" x14ac:dyDescent="0.35">
      <c r="A24" s="3" t="s">
        <v>20</v>
      </c>
      <c r="B24" s="4">
        <v>0.90098765432098771</v>
      </c>
      <c r="C24" s="2">
        <v>1.0114285714285713</v>
      </c>
      <c r="D24" s="4">
        <v>0.71722222222222221</v>
      </c>
      <c r="E24" s="5">
        <v>0.93584229390681006</v>
      </c>
      <c r="F24" s="6">
        <v>0.97371565113500602</v>
      </c>
      <c r="G24" s="5">
        <v>0.95806451612903221</v>
      </c>
      <c r="H24" s="6">
        <v>1.0897849462365592</v>
      </c>
      <c r="I24" s="7">
        <v>0.94920634920634916</v>
      </c>
      <c r="J24" s="2">
        <v>0.94470899470899472</v>
      </c>
      <c r="K24" s="7">
        <v>0.92738095238095242</v>
      </c>
      <c r="L24" s="2">
        <v>1.0089285714285714</v>
      </c>
      <c r="M24" s="8">
        <v>0.93679808841099166</v>
      </c>
      <c r="N24" s="9">
        <v>0.91851851851851851</v>
      </c>
      <c r="O24" s="8">
        <v>0.86935483870967745</v>
      </c>
      <c r="P24" s="9">
        <v>0.99408602150537639</v>
      </c>
      <c r="Q24" s="12">
        <v>1.0730864197530865</v>
      </c>
      <c r="R24" s="13">
        <v>1.1014814814814815</v>
      </c>
      <c r="S24" s="12">
        <v>1.1475</v>
      </c>
      <c r="T24" s="13">
        <v>1.1497222222222223</v>
      </c>
      <c r="U24" s="7">
        <v>1.0234169653524492</v>
      </c>
      <c r="V24" s="2">
        <v>0.99557945041816009</v>
      </c>
      <c r="W24" s="7">
        <v>0.81236559139784947</v>
      </c>
      <c r="X24" s="2">
        <v>1.0586021505376344</v>
      </c>
      <c r="Y24" s="8">
        <v>0.93185185185185182</v>
      </c>
      <c r="Z24" s="9">
        <v>1.1466666666666667</v>
      </c>
      <c r="AA24" s="8">
        <v>0.73444444444444446</v>
      </c>
      <c r="AB24" s="9">
        <v>1.4508333333333334</v>
      </c>
      <c r="AC24" s="18">
        <v>0.84645323289391083</v>
      </c>
      <c r="AD24" s="19">
        <v>0.93397901533494754</v>
      </c>
      <c r="AE24" s="18">
        <v>0.7397849462365591</v>
      </c>
      <c r="AF24" s="19">
        <v>0.99274193548387102</v>
      </c>
      <c r="AG24" s="4">
        <v>1.3938534278959811</v>
      </c>
      <c r="AH24" s="2">
        <v>1.44</v>
      </c>
      <c r="AI24" s="4">
        <v>0.66129032258064513</v>
      </c>
      <c r="AJ24" s="2">
        <v>0.72862903225806452</v>
      </c>
      <c r="AK24" s="21">
        <v>0.92369813422445002</v>
      </c>
      <c r="AL24" s="22">
        <v>1.1106337271750806</v>
      </c>
      <c r="AM24" s="21">
        <v>1.0405092592592593</v>
      </c>
      <c r="AN24" s="22">
        <v>1.1083333333333334</v>
      </c>
      <c r="AO24" s="7">
        <v>0.92525006758583406</v>
      </c>
      <c r="AP24" s="2">
        <v>1.1597149808828642</v>
      </c>
      <c r="AQ24" s="7">
        <v>1.055779569892473</v>
      </c>
      <c r="AR24" s="2">
        <v>1.3055555555555556</v>
      </c>
      <c r="AS24" s="23">
        <v>0.98326474622770921</v>
      </c>
      <c r="AT24" s="24">
        <v>1.0772486772486773</v>
      </c>
      <c r="AU24" s="23">
        <v>1.0837962962962964</v>
      </c>
      <c r="AV24" s="24">
        <v>1.3023148148148149</v>
      </c>
      <c r="AW24" s="30">
        <v>6.2700109649122808</v>
      </c>
      <c r="AX24" s="7">
        <v>0.84505928853754941</v>
      </c>
      <c r="AY24" s="2">
        <v>1.04686617730096</v>
      </c>
      <c r="AZ24" s="7">
        <v>0.8203125</v>
      </c>
      <c r="BA24" s="2">
        <v>1.299074074074074</v>
      </c>
      <c r="BB24" s="28">
        <v>887</v>
      </c>
      <c r="BC24" s="29">
        <v>3.1395152198421648</v>
      </c>
      <c r="BD24" s="29">
        <v>3.1493799323562572</v>
      </c>
      <c r="BE24" s="29">
        <v>6.288895152198422</v>
      </c>
      <c r="BF24" s="26">
        <v>0.87295597484276732</v>
      </c>
      <c r="BG24" s="27">
        <v>1.035759209344115</v>
      </c>
      <c r="BH24" s="26">
        <v>0.84290994623655913</v>
      </c>
      <c r="BI24" s="27">
        <v>1.2043010752688172</v>
      </c>
      <c r="BJ24" s="28">
        <v>896</v>
      </c>
      <c r="BK24" s="33">
        <v>3.3362165178571428</v>
      </c>
      <c r="BL24" s="33">
        <v>3.1082589285714284</v>
      </c>
      <c r="BM24" s="33">
        <v>6.4444754464285712</v>
      </c>
      <c r="BN24" s="7">
        <v>0.75399239543726237</v>
      </c>
      <c r="BO24" s="2">
        <v>0.89622940430925224</v>
      </c>
      <c r="BP24" s="7">
        <v>0.91431451612903225</v>
      </c>
      <c r="BQ24" s="2">
        <v>1.1500896057347669</v>
      </c>
      <c r="BR24" s="28">
        <v>919</v>
      </c>
      <c r="BS24" s="29">
        <v>3.0987486398258977</v>
      </c>
      <c r="BT24" s="29">
        <v>2.9355277475516868</v>
      </c>
      <c r="BU24" s="29">
        <v>6.0342763873775844</v>
      </c>
      <c r="BV24" s="26">
        <v>0.84039548022598876</v>
      </c>
      <c r="BW24" s="27">
        <v>0.85610875706214684</v>
      </c>
      <c r="BX24" s="26">
        <v>0.97302827380952384</v>
      </c>
      <c r="BY24" s="27">
        <v>1.0595238095238095</v>
      </c>
      <c r="BZ24" s="28">
        <v>828</v>
      </c>
      <c r="CA24" s="33">
        <v>3.3759057971014492</v>
      </c>
      <c r="CB24" s="33">
        <v>2.7539251207729469</v>
      </c>
      <c r="CC24" s="33">
        <v>6.1298309178743962</v>
      </c>
      <c r="CD24" s="4">
        <v>0.79589743589743589</v>
      </c>
      <c r="CE24" s="2">
        <v>0.99871794871794872</v>
      </c>
      <c r="CF24" s="4">
        <v>0.93481182795698925</v>
      </c>
      <c r="CG24" s="2">
        <v>1.1308243727598566</v>
      </c>
      <c r="CH24" s="28">
        <v>906</v>
      </c>
      <c r="CI24" s="29">
        <v>3.2483443708609272</v>
      </c>
      <c r="CJ24" s="29">
        <v>3.1125827814569536</v>
      </c>
      <c r="CK24" s="29">
        <v>6.3609271523178812</v>
      </c>
      <c r="CL24" s="26">
        <v>0.90522875816993464</v>
      </c>
      <c r="CM24" s="27">
        <v>0.87712418300653594</v>
      </c>
      <c r="CN24" s="26">
        <v>0.89861111111111114</v>
      </c>
      <c r="CO24" s="27">
        <v>1.1777777777777778</v>
      </c>
      <c r="CP24" s="28">
        <v>871</v>
      </c>
      <c r="CQ24" s="33">
        <v>3.4733065442020665</v>
      </c>
      <c r="CR24" s="33">
        <v>3.0011481056257177</v>
      </c>
      <c r="CS24" s="33">
        <v>6.4744546498277842</v>
      </c>
      <c r="CT24" s="37">
        <v>0.9413486005089059</v>
      </c>
      <c r="CU24" s="36">
        <v>0.81711195928753177</v>
      </c>
      <c r="CV24" s="37">
        <v>0.90070564516129037</v>
      </c>
      <c r="CW24" s="36">
        <v>1.0439461883408072</v>
      </c>
      <c r="CX24" s="38">
        <v>910</v>
      </c>
      <c r="CY24" s="39">
        <v>3.5054945054945055</v>
      </c>
      <c r="CZ24" s="39">
        <v>2.6906593406593409</v>
      </c>
      <c r="DA24" s="39">
        <v>6.1961538461538463</v>
      </c>
      <c r="DB24" s="35">
        <v>0.85677083333333337</v>
      </c>
      <c r="DC24" s="27">
        <v>0.85530598958333337</v>
      </c>
      <c r="DD24" s="35">
        <v>0.84010416666666665</v>
      </c>
      <c r="DE24" s="27">
        <v>1.2222222222222223</v>
      </c>
      <c r="DF24" s="28">
        <v>856</v>
      </c>
      <c r="DG24" s="33">
        <v>3.3349883177570092</v>
      </c>
      <c r="DH24" s="33">
        <v>3.0768107476635516</v>
      </c>
      <c r="DI24" s="33">
        <v>6.4117990654205608</v>
      </c>
      <c r="DJ24" s="41">
        <v>0.8558080808080808</v>
      </c>
      <c r="DK24" s="2">
        <v>0.91761363636363635</v>
      </c>
      <c r="DL24" s="41">
        <v>0.80510752688172038</v>
      </c>
      <c r="DM24" s="2">
        <v>1.2150537634408602</v>
      </c>
      <c r="DN24" s="28">
        <v>879</v>
      </c>
      <c r="DO24" s="29">
        <v>3.2906712172923775</v>
      </c>
      <c r="DP24" s="29">
        <v>3.196245733788396</v>
      </c>
      <c r="DQ24" s="29">
        <v>6.486916951080774</v>
      </c>
      <c r="DR24" s="48">
        <v>0.8300254452926209</v>
      </c>
      <c r="DS24" s="47">
        <v>0.99300254452926207</v>
      </c>
      <c r="DT24" s="48">
        <v>0.76982526881720426</v>
      </c>
      <c r="DU24" s="47">
        <v>1.2258064516129032</v>
      </c>
      <c r="DV24" s="49">
        <v>858</v>
      </c>
      <c r="DW24" s="46">
        <v>3.2360139860139858</v>
      </c>
      <c r="DX24" s="46">
        <v>3.4137529137529139</v>
      </c>
      <c r="DY24" s="46">
        <v>6.6497668997668997</v>
      </c>
      <c r="DZ24" s="54">
        <v>0.7463824289405685</v>
      </c>
      <c r="EA24" s="53">
        <v>1.0578165374677002</v>
      </c>
      <c r="EB24" s="54">
        <v>0.7885416666666667</v>
      </c>
      <c r="EC24" s="53">
        <v>1.2148148148148148</v>
      </c>
      <c r="ED24" s="57">
        <v>871</v>
      </c>
      <c r="EE24" s="52">
        <v>2.9618254879448909</v>
      </c>
      <c r="EF24" s="52">
        <v>3.3863375430539611</v>
      </c>
      <c r="EG24" s="52">
        <v>6.3481630309988519</v>
      </c>
      <c r="EH24" s="60">
        <v>0.90049382716049386</v>
      </c>
      <c r="EI24" s="59">
        <v>1.0695987654320989</v>
      </c>
      <c r="EJ24" s="60">
        <v>0.93951612903225812</v>
      </c>
      <c r="EK24" s="59">
        <v>1.4834229390681004</v>
      </c>
      <c r="EL24" s="61">
        <v>871</v>
      </c>
      <c r="EM24" s="62">
        <v>3.6986222732491387</v>
      </c>
      <c r="EN24" s="62">
        <v>3.8900688863375432</v>
      </c>
      <c r="EO24" s="62">
        <v>7.5886911595866824</v>
      </c>
      <c r="EP24" s="81">
        <v>0.84031007751937981</v>
      </c>
      <c r="EQ24" s="13">
        <v>0.90843023255813948</v>
      </c>
      <c r="ER24" s="81">
        <v>0.87413194444444442</v>
      </c>
      <c r="ES24" s="13">
        <v>1.263425925925926</v>
      </c>
      <c r="ET24" s="28">
        <v>866</v>
      </c>
      <c r="EU24" s="82">
        <v>3.331120092378753</v>
      </c>
      <c r="EV24" s="82">
        <v>3.1994803695150114</v>
      </c>
      <c r="EW24" s="82">
        <v>6.5306004618937648</v>
      </c>
      <c r="EX24" s="85">
        <v>0.79493827160493824</v>
      </c>
      <c r="EY24" s="6">
        <v>0.93024691358024691</v>
      </c>
      <c r="EZ24" s="85">
        <v>0.917002688172043</v>
      </c>
      <c r="FA24" s="6">
        <v>1.2352150537634408</v>
      </c>
      <c r="FB24" s="86">
        <v>850</v>
      </c>
      <c r="FC24" s="87">
        <v>3.4991176470588234</v>
      </c>
      <c r="FD24" s="87">
        <v>3.394705882352941</v>
      </c>
      <c r="FE24" s="87">
        <v>6.8938235294117645</v>
      </c>
    </row>
    <row r="25" spans="1:161" ht="25" x14ac:dyDescent="0.35">
      <c r="A25" s="3" t="s">
        <v>21</v>
      </c>
      <c r="B25" s="4">
        <v>0.66906281630208009</v>
      </c>
      <c r="C25" s="2">
        <v>1.2173369688707112</v>
      </c>
      <c r="D25" s="4">
        <v>0.82795138888888886</v>
      </c>
      <c r="E25" s="5">
        <v>0.75171717171717167</v>
      </c>
      <c r="F25" s="6">
        <v>1.2844444444444445</v>
      </c>
      <c r="G25" s="5">
        <v>0.77889784946236562</v>
      </c>
      <c r="H25" s="6">
        <v>1.540994623655914</v>
      </c>
      <c r="I25" s="7">
        <v>0.7613916947250281</v>
      </c>
      <c r="J25" s="2">
        <v>1.3637860082304527</v>
      </c>
      <c r="K25" s="7">
        <v>0.74069940476190477</v>
      </c>
      <c r="L25" s="2">
        <v>1.4040178571428572</v>
      </c>
      <c r="M25" s="8">
        <v>0.80845618345618342</v>
      </c>
      <c r="N25" s="9">
        <v>1.1951951951951951</v>
      </c>
      <c r="O25" s="8">
        <v>0.886760752688172</v>
      </c>
      <c r="P25" s="9">
        <v>1.368279569892473</v>
      </c>
      <c r="Q25" s="12">
        <v>0.81442080378250592</v>
      </c>
      <c r="R25" s="13">
        <v>1.0858944050433412</v>
      </c>
      <c r="S25" s="12">
        <v>0.81284722222222228</v>
      </c>
      <c r="T25" s="13">
        <v>1.4583333333333333</v>
      </c>
      <c r="U25" s="7">
        <v>0.84795134443021769</v>
      </c>
      <c r="V25" s="2">
        <v>1.0203442879499218</v>
      </c>
      <c r="W25" s="7">
        <v>0.8373655913978495</v>
      </c>
      <c r="X25" s="2">
        <v>1.2983870967741935</v>
      </c>
      <c r="Y25" s="8">
        <v>0.7965990843688685</v>
      </c>
      <c r="Z25" s="9">
        <v>1.0387689848121502</v>
      </c>
      <c r="AA25" s="8">
        <v>0.78298611111111116</v>
      </c>
      <c r="AB25" s="9">
        <v>1.4104166666666667</v>
      </c>
      <c r="AC25" s="18">
        <v>0.76721763085399453</v>
      </c>
      <c r="AD25" s="19">
        <v>1.1216006216006216</v>
      </c>
      <c r="AE25" s="18">
        <v>0.7563844086021505</v>
      </c>
      <c r="AF25" s="19">
        <v>1.665994623655914</v>
      </c>
      <c r="AG25" s="7">
        <v>0.76653862569355524</v>
      </c>
      <c r="AH25" s="2">
        <v>1.0309076682316118</v>
      </c>
      <c r="AI25" s="7">
        <v>0.780241935483871</v>
      </c>
      <c r="AJ25" s="2">
        <v>1.5255376344086022</v>
      </c>
      <c r="AK25" s="21">
        <v>0.72</v>
      </c>
      <c r="AL25" s="22">
        <v>1.0290909090909091</v>
      </c>
      <c r="AM25" s="21">
        <v>0.75920138888888888</v>
      </c>
      <c r="AN25" s="22">
        <v>1.4416666666666667</v>
      </c>
      <c r="AO25" s="7">
        <v>0.80772134152917074</v>
      </c>
      <c r="AP25" s="2">
        <v>1.0897587979438512</v>
      </c>
      <c r="AQ25" s="7">
        <v>0.70497311827956988</v>
      </c>
      <c r="AR25" s="2">
        <v>1.7029569892473118</v>
      </c>
      <c r="AS25" s="23">
        <v>0.81579992060341411</v>
      </c>
      <c r="AT25" s="24">
        <v>1.0789665211062591</v>
      </c>
      <c r="AU25" s="23">
        <v>0.78923611111111114</v>
      </c>
      <c r="AV25" s="24">
        <v>1.5020833333333334</v>
      </c>
      <c r="AW25" s="30">
        <v>5.4177499999999998</v>
      </c>
      <c r="AX25" s="7">
        <v>0.79500891265597151</v>
      </c>
      <c r="AY25" s="2">
        <v>0.93402777777777779</v>
      </c>
      <c r="AZ25" s="7">
        <v>0.83940972222222221</v>
      </c>
      <c r="BA25" s="2">
        <v>1.1111111111111112</v>
      </c>
      <c r="BB25" s="28">
        <v>973</v>
      </c>
      <c r="BC25" s="29">
        <v>3.0757965056526206</v>
      </c>
      <c r="BD25" s="29">
        <v>2.4082733812949639</v>
      </c>
      <c r="BE25" s="29">
        <v>5.4840698869475846</v>
      </c>
      <c r="BF25" s="26">
        <v>0.75281385281385282</v>
      </c>
      <c r="BG25" s="27">
        <v>1.0964285714285715</v>
      </c>
      <c r="BH25" s="26">
        <v>0.76545698924731187</v>
      </c>
      <c r="BI25" s="27">
        <v>1.0250896057347669</v>
      </c>
      <c r="BJ25" s="28">
        <v>988</v>
      </c>
      <c r="BK25" s="33">
        <v>2.9129554655870447</v>
      </c>
      <c r="BL25" s="33">
        <v>2.556174089068826</v>
      </c>
      <c r="BM25" s="33">
        <v>5.4691295546558703</v>
      </c>
      <c r="BN25" s="7">
        <v>0.74462307190962418</v>
      </c>
      <c r="BO25" s="2">
        <v>1.1768219832735962</v>
      </c>
      <c r="BP25" s="7">
        <v>0.754872311827957</v>
      </c>
      <c r="BQ25" s="2">
        <v>1.1935483870967742</v>
      </c>
      <c r="BR25" s="28">
        <v>1011</v>
      </c>
      <c r="BS25" s="29">
        <v>2.8061325420375867</v>
      </c>
      <c r="BT25" s="29">
        <v>2.7789317507418398</v>
      </c>
      <c r="BU25" s="29">
        <v>5.5850642927794265</v>
      </c>
      <c r="BV25" s="26">
        <v>0.70997375328083989</v>
      </c>
      <c r="BW25" s="27">
        <v>1.2607174103237095</v>
      </c>
      <c r="BX25" s="26">
        <v>0.83444940476190477</v>
      </c>
      <c r="BY25" s="27">
        <v>0.98809523809523814</v>
      </c>
      <c r="BZ25" s="28">
        <v>902</v>
      </c>
      <c r="CA25" s="33">
        <v>2.8927383592017737</v>
      </c>
      <c r="CB25" s="33">
        <v>2.7017738359201773</v>
      </c>
      <c r="CC25" s="33">
        <v>5.5945121951219514</v>
      </c>
      <c r="CD25" s="4">
        <v>0.65660173160173163</v>
      </c>
      <c r="CE25" s="2">
        <v>1.2692460317460317</v>
      </c>
      <c r="CF25" s="4">
        <v>0.801747311827957</v>
      </c>
      <c r="CG25" s="2">
        <v>1.010752688172043</v>
      </c>
      <c r="CH25" s="28">
        <v>980</v>
      </c>
      <c r="CI25" s="29">
        <v>2.7650510204081633</v>
      </c>
      <c r="CJ25" s="29">
        <v>2.7829081632653061</v>
      </c>
      <c r="CK25" s="29">
        <v>5.547959183673469</v>
      </c>
      <c r="CL25" s="26">
        <v>0.64053579270970573</v>
      </c>
      <c r="CM25" s="27">
        <v>1.1493558776167472</v>
      </c>
      <c r="CN25" s="26">
        <v>0.68090277777777775</v>
      </c>
      <c r="CO25" s="27">
        <v>1.1111111111111112</v>
      </c>
      <c r="CP25" s="28">
        <v>956</v>
      </c>
      <c r="CQ25" s="33">
        <v>2.5512552301255229</v>
      </c>
      <c r="CR25" s="33">
        <v>2.7484309623430963</v>
      </c>
      <c r="CS25" s="33">
        <v>5.2996861924686192</v>
      </c>
      <c r="CT25" s="37">
        <v>0.63816497953909113</v>
      </c>
      <c r="CU25" s="36">
        <v>1.2781717888100868</v>
      </c>
      <c r="CV25" s="37">
        <v>0.77839381720430112</v>
      </c>
      <c r="CW25" s="36">
        <v>1.1435931899641576</v>
      </c>
      <c r="CX25" s="38">
        <v>991</v>
      </c>
      <c r="CY25" s="39">
        <v>2.6637235116044398</v>
      </c>
      <c r="CZ25" s="39">
        <v>2.9245711402623611</v>
      </c>
      <c r="DA25" s="39">
        <v>5.5882946518668009</v>
      </c>
      <c r="DB25" s="45">
        <v>0.46784390669282755</v>
      </c>
      <c r="DC25" s="27">
        <v>1.3916866506794565</v>
      </c>
      <c r="DD25" s="35">
        <v>0.71284722222222219</v>
      </c>
      <c r="DE25" s="27">
        <v>1.3805555555555555</v>
      </c>
      <c r="DF25" s="28">
        <v>967</v>
      </c>
      <c r="DG25" s="33">
        <v>2.1711478800413651</v>
      </c>
      <c r="DH25" s="33">
        <v>3.3422957600827301</v>
      </c>
      <c r="DI25" s="33">
        <v>5.5134436401240947</v>
      </c>
      <c r="DJ25" s="41">
        <v>0.56980146290491118</v>
      </c>
      <c r="DK25" s="2">
        <v>1.3283524904214559</v>
      </c>
      <c r="DL25" s="41">
        <v>0.70094086021505375</v>
      </c>
      <c r="DM25" s="2">
        <v>1.3440860215053763</v>
      </c>
      <c r="DN25" s="28">
        <v>982</v>
      </c>
      <c r="DO25" s="29">
        <v>2.4503564154786153</v>
      </c>
      <c r="DP25" s="29">
        <v>3.2927698574338087</v>
      </c>
      <c r="DQ25" s="29">
        <v>5.7431262729124235</v>
      </c>
      <c r="DR25" s="48">
        <v>0.65044814340588986</v>
      </c>
      <c r="DS25" s="47">
        <v>1.4448356807511737</v>
      </c>
      <c r="DT25" s="48">
        <v>0.70967741935483875</v>
      </c>
      <c r="DU25" s="47">
        <v>1.2338709677419355</v>
      </c>
      <c r="DV25" s="49">
        <v>955</v>
      </c>
      <c r="DW25" s="46">
        <v>2.7015706806282722</v>
      </c>
      <c r="DX25" s="46">
        <v>3.3753926701570682</v>
      </c>
      <c r="DY25" s="46">
        <v>6.0769633507853404</v>
      </c>
      <c r="DZ25" s="54">
        <v>0.61616161616161613</v>
      </c>
      <c r="EA25" s="53">
        <v>1.5479066022544283</v>
      </c>
      <c r="EB25" s="54">
        <v>0.71857638888888886</v>
      </c>
      <c r="EC25" s="53">
        <v>1.4166666666666667</v>
      </c>
      <c r="ED25" s="57">
        <v>912</v>
      </c>
      <c r="EE25" s="52">
        <v>2.6729714912280702</v>
      </c>
      <c r="EF25" s="52">
        <v>3.7856359649122808</v>
      </c>
      <c r="EG25" s="52">
        <v>6.458607456140351</v>
      </c>
      <c r="EH25" s="60">
        <v>0.6280894046851494</v>
      </c>
      <c r="EI25" s="59">
        <v>1.5327029156816392</v>
      </c>
      <c r="EJ25" s="60">
        <v>0.7241263440860215</v>
      </c>
      <c r="EK25" s="59">
        <v>1.2011648745519714</v>
      </c>
      <c r="EL25" s="61">
        <v>894</v>
      </c>
      <c r="EM25" s="62">
        <v>2.8397651006711411</v>
      </c>
      <c r="EN25" s="62">
        <v>3.6750559284116333</v>
      </c>
      <c r="EO25" s="62">
        <v>6.5148210290827739</v>
      </c>
      <c r="EP25" s="81">
        <v>0.75252525252525249</v>
      </c>
      <c r="EQ25" s="13">
        <v>1.4761316872427983</v>
      </c>
      <c r="ER25" s="81">
        <v>0.76284722222222223</v>
      </c>
      <c r="ES25" s="13">
        <v>1.2962962962962963</v>
      </c>
      <c r="ET25" s="28">
        <v>934</v>
      </c>
      <c r="EU25" s="82">
        <v>2.9708244111349038</v>
      </c>
      <c r="EV25" s="82">
        <v>3.4191648822269807</v>
      </c>
      <c r="EW25" s="82">
        <v>6.389989293361884</v>
      </c>
      <c r="EX25" s="85">
        <v>0.68869546529120995</v>
      </c>
      <c r="EY25" s="6">
        <v>1.4432624113475176</v>
      </c>
      <c r="EZ25" s="85">
        <v>0.811491935483871</v>
      </c>
      <c r="FA25" s="6">
        <v>1.1810035842293907</v>
      </c>
      <c r="FB25" s="86">
        <v>948</v>
      </c>
      <c r="FC25" s="87">
        <v>2.9638713080168775</v>
      </c>
      <c r="FD25" s="87">
        <v>3.3222573839662446</v>
      </c>
      <c r="FE25" s="87">
        <v>6.2861286919831221</v>
      </c>
    </row>
    <row r="26" spans="1:161" ht="25" x14ac:dyDescent="0.35">
      <c r="A26" s="3" t="s">
        <v>22</v>
      </c>
      <c r="B26" s="4">
        <v>0.89654428810178444</v>
      </c>
      <c r="C26" s="2">
        <v>0.98357246828862543</v>
      </c>
      <c r="D26" s="4">
        <v>0.95347222222222228</v>
      </c>
      <c r="E26" s="5">
        <v>0.85264550264550265</v>
      </c>
      <c r="F26" s="6">
        <v>0.95374149659863949</v>
      </c>
      <c r="G26" s="5">
        <v>1.0210573476702509</v>
      </c>
      <c r="H26" s="6">
        <v>1.0709005376344085</v>
      </c>
      <c r="I26" s="7">
        <v>0.85431134259259256</v>
      </c>
      <c r="J26" s="2">
        <v>1.0706845238095237</v>
      </c>
      <c r="K26" s="7">
        <v>0.93774801587301593</v>
      </c>
      <c r="L26" s="2">
        <v>1.2377232142857142</v>
      </c>
      <c r="M26" s="8">
        <v>0.99159443131074332</v>
      </c>
      <c r="N26" s="9">
        <v>0.96690307328605196</v>
      </c>
      <c r="O26" s="8">
        <v>1.0094086021505377</v>
      </c>
      <c r="P26" s="9">
        <v>1.0631720430107527</v>
      </c>
      <c r="Q26" s="12">
        <v>0.93518518518518523</v>
      </c>
      <c r="R26" s="13">
        <v>0.912008281573499</v>
      </c>
      <c r="S26" s="12">
        <v>1.0326388888888889</v>
      </c>
      <c r="T26" s="13">
        <v>1.3145833333333334</v>
      </c>
      <c r="U26" s="7">
        <v>1.1064481747934984</v>
      </c>
      <c r="V26" s="2">
        <v>1.0304898937992464</v>
      </c>
      <c r="W26" s="7">
        <v>1.221774193548387</v>
      </c>
      <c r="X26" s="2">
        <v>1.5436827956989247</v>
      </c>
      <c r="Y26" s="8">
        <v>0.93800322061191621</v>
      </c>
      <c r="Z26" s="9">
        <v>0.93788819875776397</v>
      </c>
      <c r="AA26" s="8">
        <v>1.0069444444444444</v>
      </c>
      <c r="AB26" s="9">
        <v>1.0212962962962964</v>
      </c>
      <c r="AC26" s="18">
        <v>0.99087301587301591</v>
      </c>
      <c r="AD26" s="19">
        <v>1.1221088435374149</v>
      </c>
      <c r="AE26" s="18">
        <v>0.96572580645161288</v>
      </c>
      <c r="AF26" s="19">
        <v>1.1487455197132617</v>
      </c>
      <c r="AG26" s="7">
        <v>0.89333333333333331</v>
      </c>
      <c r="AH26" s="2">
        <v>1.0687445887445888</v>
      </c>
      <c r="AI26" s="7">
        <v>0.94534050179211471</v>
      </c>
      <c r="AJ26" s="2">
        <v>0.99619175627240142</v>
      </c>
      <c r="AK26" s="21">
        <v>0.89519592055823938</v>
      </c>
      <c r="AL26" s="22">
        <v>0.91580400276052454</v>
      </c>
      <c r="AM26" s="21">
        <v>0.92037037037037039</v>
      </c>
      <c r="AN26" s="22">
        <v>1.0307870370370371</v>
      </c>
      <c r="AO26" s="7">
        <v>0.88810641627543041</v>
      </c>
      <c r="AP26" s="2">
        <v>0.92421193829644532</v>
      </c>
      <c r="AQ26" s="7">
        <v>0.97871863799283154</v>
      </c>
      <c r="AR26" s="2">
        <v>1.0412186379928314</v>
      </c>
      <c r="AS26" s="23">
        <v>0.92498658078368223</v>
      </c>
      <c r="AT26" s="24">
        <v>0.9459972394755003</v>
      </c>
      <c r="AU26" s="23">
        <v>0.94953703703703707</v>
      </c>
      <c r="AV26" s="24">
        <v>1.0888888888888888</v>
      </c>
      <c r="AW26" s="30">
        <v>6.1648616125150424</v>
      </c>
      <c r="AX26" s="7">
        <v>0.96379838485101643</v>
      </c>
      <c r="AY26" s="2">
        <v>0.92839240959541713</v>
      </c>
      <c r="AZ26" s="7">
        <v>1.0162037037037037</v>
      </c>
      <c r="BA26" s="2">
        <v>1.0333333333333334</v>
      </c>
      <c r="BB26" s="28">
        <v>815</v>
      </c>
      <c r="BC26" s="29">
        <v>3.4699386503067484</v>
      </c>
      <c r="BD26" s="29">
        <v>2.9601226993865031</v>
      </c>
      <c r="BE26" s="29">
        <v>6.4300613496932515</v>
      </c>
      <c r="BF26" s="26">
        <v>0.8482804232804233</v>
      </c>
      <c r="BG26" s="27">
        <v>0.82840136054421765</v>
      </c>
      <c r="BH26" s="26">
        <v>1.0049283154121864</v>
      </c>
      <c r="BI26" s="27">
        <v>0.9863351254480287</v>
      </c>
      <c r="BJ26" s="28">
        <v>809</v>
      </c>
      <c r="BK26" s="33">
        <v>3.3680469715698393</v>
      </c>
      <c r="BL26" s="33">
        <v>2.8658838071693449</v>
      </c>
      <c r="BM26" s="33">
        <v>6.2339307787391842</v>
      </c>
      <c r="BN26" s="7">
        <v>0.9047428723687716</v>
      </c>
      <c r="BO26" s="2">
        <v>0.97327852004110993</v>
      </c>
      <c r="BP26" s="7">
        <v>0.97961469534050183</v>
      </c>
      <c r="BQ26" s="2">
        <v>0.99327956989247312</v>
      </c>
      <c r="BR26" s="28">
        <v>861</v>
      </c>
      <c r="BS26" s="29">
        <v>3.2415795586527292</v>
      </c>
      <c r="BT26" s="29">
        <v>2.9372822299651569</v>
      </c>
      <c r="BU26" s="29">
        <v>6.178861788617886</v>
      </c>
      <c r="BV26" s="26">
        <v>0.91407407407407404</v>
      </c>
      <c r="BW26" s="27">
        <v>0.9662857142857143</v>
      </c>
      <c r="BX26" s="26">
        <v>1.0066964285714286</v>
      </c>
      <c r="BY26" s="27">
        <v>1.0297619047619047</v>
      </c>
      <c r="BZ26" s="28">
        <v>765</v>
      </c>
      <c r="CA26" s="33">
        <v>3.34281045751634</v>
      </c>
      <c r="CB26" s="33">
        <v>3.0147058823529411</v>
      </c>
      <c r="CC26" s="33">
        <v>6.3575163398692807</v>
      </c>
      <c r="CD26" s="4">
        <v>0.99475065616797897</v>
      </c>
      <c r="CE26" s="2">
        <v>1.0838020247469067</v>
      </c>
      <c r="CF26" s="4">
        <v>1.0248655913978495</v>
      </c>
      <c r="CG26" s="2">
        <v>1.010752688172043</v>
      </c>
      <c r="CH26" s="28">
        <v>836</v>
      </c>
      <c r="CI26" s="29">
        <v>3.4081937799043063</v>
      </c>
      <c r="CJ26" s="29">
        <v>3.0780502392344498</v>
      </c>
      <c r="CK26" s="29">
        <v>6.4862440191387556</v>
      </c>
      <c r="CL26" s="26">
        <v>0.85793255942509672</v>
      </c>
      <c r="CM26" s="27">
        <v>0.9399431414356787</v>
      </c>
      <c r="CN26" s="26">
        <v>0.89602272727272725</v>
      </c>
      <c r="CO26" s="27">
        <v>1.3</v>
      </c>
      <c r="CP26" s="28">
        <v>806</v>
      </c>
      <c r="CQ26" s="33">
        <v>3.3929900744416872</v>
      </c>
      <c r="CR26" s="33">
        <v>2.9956575682382134</v>
      </c>
      <c r="CS26" s="33">
        <v>6.388647642679901</v>
      </c>
      <c r="CT26" s="37">
        <v>0.89488409272581937</v>
      </c>
      <c r="CU26" s="36">
        <v>1.0280918122644742</v>
      </c>
      <c r="CV26" s="37">
        <v>0.85919540229885061</v>
      </c>
      <c r="CW26" s="36">
        <v>1.3133928571428573</v>
      </c>
      <c r="CX26" s="38">
        <v>833</v>
      </c>
      <c r="CY26" s="39">
        <v>3.4516806722689077</v>
      </c>
      <c r="CZ26" s="39">
        <v>3.125750300120048</v>
      </c>
      <c r="DA26" s="39">
        <v>6.5774309723889557</v>
      </c>
      <c r="DB26" s="35">
        <v>0.91049382716049387</v>
      </c>
      <c r="DC26" s="27">
        <v>1.0472582972582973</v>
      </c>
      <c r="DD26" s="35">
        <v>0.90587797619047616</v>
      </c>
      <c r="DE26" s="27">
        <v>1.25</v>
      </c>
      <c r="DF26" s="28">
        <v>774</v>
      </c>
      <c r="DG26" s="33">
        <v>3.6692506459948322</v>
      </c>
      <c r="DH26" s="33">
        <v>3.1931524547803618</v>
      </c>
      <c r="DI26" s="33">
        <v>6.862403100775194</v>
      </c>
      <c r="DJ26" s="41">
        <v>0.90150295222758992</v>
      </c>
      <c r="DK26" s="2">
        <v>1.062456866804693</v>
      </c>
      <c r="DL26" s="41">
        <v>0.84009502923976609</v>
      </c>
      <c r="DM26" s="2">
        <v>1.5833333333333333</v>
      </c>
      <c r="DN26" s="28">
        <v>798</v>
      </c>
      <c r="DO26" s="29">
        <v>3.5447994987468672</v>
      </c>
      <c r="DP26" s="29">
        <v>3.6434837092731831</v>
      </c>
      <c r="DQ26" s="29">
        <v>7.1882832080200503</v>
      </c>
      <c r="DR26" s="48">
        <v>0.8488996242619431</v>
      </c>
      <c r="DS26" s="47">
        <v>1.0969634230503795</v>
      </c>
      <c r="DT26" s="48">
        <v>0.86805555555555558</v>
      </c>
      <c r="DU26" s="47">
        <v>1.1111111111111112</v>
      </c>
      <c r="DV26" s="49">
        <v>818</v>
      </c>
      <c r="DW26" s="46">
        <v>3.3850855745721273</v>
      </c>
      <c r="DX26" s="46">
        <v>3.1167481662591685</v>
      </c>
      <c r="DY26" s="46">
        <v>6.5018337408312963</v>
      </c>
      <c r="DZ26" s="54">
        <v>0.85409652076318743</v>
      </c>
      <c r="EA26" s="53">
        <v>0.99098124098124096</v>
      </c>
      <c r="EB26" s="54">
        <v>0.86017267267267272</v>
      </c>
      <c r="EC26" s="53">
        <v>1.16243961352657</v>
      </c>
      <c r="ED26" s="57">
        <v>813</v>
      </c>
      <c r="EE26" s="52">
        <v>3.2813653136531364</v>
      </c>
      <c r="EF26" s="52">
        <v>2.873308733087331</v>
      </c>
      <c r="EG26" s="52">
        <v>6.1546740467404675</v>
      </c>
      <c r="EH26" s="60">
        <v>0.85359634997316158</v>
      </c>
      <c r="EI26" s="59">
        <v>1.0093167701863355</v>
      </c>
      <c r="EJ26" s="60">
        <v>0.9438405797101449</v>
      </c>
      <c r="EK26" s="59">
        <v>1.3943661971830985</v>
      </c>
      <c r="EL26" s="61">
        <v>821</v>
      </c>
      <c r="EM26" s="62">
        <v>3.5234470158343485</v>
      </c>
      <c r="EN26" s="62">
        <v>3.2283800243605358</v>
      </c>
      <c r="EO26" s="62">
        <v>6.7518270401948843</v>
      </c>
      <c r="EP26" s="81">
        <v>0.93864013266998336</v>
      </c>
      <c r="EQ26" s="13">
        <v>1.0316275764036957</v>
      </c>
      <c r="ER26" s="81">
        <v>0.92819940476190477</v>
      </c>
      <c r="ES26" s="13">
        <v>1.1813725490196079</v>
      </c>
      <c r="ET26" s="28">
        <v>805</v>
      </c>
      <c r="EU26" s="82">
        <v>3.6590062111801243</v>
      </c>
      <c r="EV26" s="82">
        <v>3.0006211180124223</v>
      </c>
      <c r="EW26" s="82">
        <v>6.6596273291925465</v>
      </c>
      <c r="EX26" s="85">
        <v>0.88110574342458403</v>
      </c>
      <c r="EY26" s="6">
        <v>1.0234644582470669</v>
      </c>
      <c r="EZ26" s="85">
        <v>0.88340643274853803</v>
      </c>
      <c r="FA26" s="6">
        <v>1.1527777777777777</v>
      </c>
      <c r="FB26" s="86">
        <v>789</v>
      </c>
      <c r="FC26" s="87">
        <v>3.6121673003802282</v>
      </c>
      <c r="FD26" s="87">
        <v>3.1419518377693283</v>
      </c>
      <c r="FE26" s="87">
        <v>6.754119138149556</v>
      </c>
    </row>
    <row r="27" spans="1:161" ht="25" x14ac:dyDescent="0.35">
      <c r="A27" s="3" t="s">
        <v>23</v>
      </c>
      <c r="B27" s="4">
        <v>0.98661710037174721</v>
      </c>
      <c r="C27" s="2">
        <v>1.1383725733168113</v>
      </c>
      <c r="D27" s="4">
        <v>1.1296296296296295</v>
      </c>
      <c r="E27" s="5">
        <v>0.89154929577464792</v>
      </c>
      <c r="F27" s="6">
        <v>1.1158059467918622</v>
      </c>
      <c r="G27" s="5">
        <v>1.2051971326164874</v>
      </c>
      <c r="H27" s="6">
        <v>0.81630824372759858</v>
      </c>
      <c r="I27" s="7">
        <v>0.83469945355191255</v>
      </c>
      <c r="J27" s="2">
        <v>1.627504553734062</v>
      </c>
      <c r="K27" s="7">
        <v>1.1421130952380953</v>
      </c>
      <c r="L27" s="2">
        <v>0.98710317460317465</v>
      </c>
      <c r="M27" s="8">
        <v>0.92185185185185181</v>
      </c>
      <c r="N27" s="9">
        <v>1.1637860082304528</v>
      </c>
      <c r="O27" s="8">
        <v>1.1832437275985663</v>
      </c>
      <c r="P27" s="9">
        <v>0.91173835125448033</v>
      </c>
      <c r="Q27" s="12">
        <v>0.89014124293785313</v>
      </c>
      <c r="R27" s="13">
        <v>1.0832548650345259</v>
      </c>
      <c r="S27" s="12">
        <v>1.3266203703703703</v>
      </c>
      <c r="T27" s="13">
        <v>0.84375</v>
      </c>
      <c r="U27" s="7">
        <v>0.91553884711779454</v>
      </c>
      <c r="V27" s="2">
        <v>1.086048454469507</v>
      </c>
      <c r="W27" s="7">
        <v>1.2464157706093191</v>
      </c>
      <c r="X27" s="2">
        <v>0.87992831541218641</v>
      </c>
      <c r="Y27" s="8">
        <v>0.95981912144702841</v>
      </c>
      <c r="Z27" s="9">
        <v>1.0585701981050819</v>
      </c>
      <c r="AA27" s="8">
        <v>0.94461805555555556</v>
      </c>
      <c r="AB27" s="9">
        <v>1.1493055555555556</v>
      </c>
      <c r="AC27" s="18">
        <v>0.9455314009661836</v>
      </c>
      <c r="AD27" s="19">
        <v>0.96457326892109496</v>
      </c>
      <c r="AE27" s="18">
        <v>0.95077284946236562</v>
      </c>
      <c r="AF27" s="19">
        <v>1.2026209677419355</v>
      </c>
      <c r="AG27" s="7">
        <v>0.98959899749373437</v>
      </c>
      <c r="AH27" s="2">
        <v>1.1952798663324979</v>
      </c>
      <c r="AI27" s="7">
        <v>0.92305107526881724</v>
      </c>
      <c r="AJ27" s="2">
        <v>1.2429435483870968</v>
      </c>
      <c r="AK27" s="21">
        <v>0.89896640826873386</v>
      </c>
      <c r="AL27" s="22">
        <v>1.0923772609819122</v>
      </c>
      <c r="AM27" s="21">
        <v>0.83854166666666663</v>
      </c>
      <c r="AN27" s="22">
        <v>1.3343750000000001</v>
      </c>
      <c r="AO27" s="7">
        <v>1.0008974358974358</v>
      </c>
      <c r="AP27" s="2">
        <v>1.0940170940170941</v>
      </c>
      <c r="AQ27" s="7">
        <v>0.88894489247311825</v>
      </c>
      <c r="AR27" s="2">
        <v>1.4630376344086022</v>
      </c>
      <c r="AS27" s="23">
        <v>0.89733438902084983</v>
      </c>
      <c r="AT27" s="24">
        <v>1.0798803554147971</v>
      </c>
      <c r="AU27" s="23">
        <v>0.92013888888888884</v>
      </c>
      <c r="AV27" s="24">
        <v>1.3253472222222222</v>
      </c>
      <c r="AW27" s="30">
        <v>10.280769230769231</v>
      </c>
      <c r="AX27" s="7">
        <v>1.0446614583333333</v>
      </c>
      <c r="AY27" s="2">
        <v>0.92621527777777779</v>
      </c>
      <c r="AZ27" s="7">
        <v>0.99305555555555558</v>
      </c>
      <c r="BA27" s="2">
        <v>1.4340277777777777</v>
      </c>
      <c r="BB27" s="28">
        <v>584</v>
      </c>
      <c r="BC27" s="29">
        <v>5.8831335616438354</v>
      </c>
      <c r="BD27" s="29">
        <v>3.5950342465753424</v>
      </c>
      <c r="BE27" s="29">
        <v>9.4781678082191778</v>
      </c>
      <c r="BF27" s="26">
        <v>1.009937106918239</v>
      </c>
      <c r="BG27" s="27">
        <v>0.92893081761006291</v>
      </c>
      <c r="BH27" s="26">
        <v>0.91045026881720426</v>
      </c>
      <c r="BI27" s="27">
        <v>1.3326612903225807</v>
      </c>
      <c r="BJ27" s="28">
        <v>516</v>
      </c>
      <c r="BK27" s="33">
        <v>6.5155038759689923</v>
      </c>
      <c r="BL27" s="33">
        <v>4.0683139534883717</v>
      </c>
      <c r="BM27" s="33">
        <v>10.583817829457365</v>
      </c>
      <c r="BN27" s="7">
        <v>1.0095238095238095</v>
      </c>
      <c r="BO27" s="2">
        <v>0.88032581453634084</v>
      </c>
      <c r="BP27" s="7">
        <v>0.93632392473118276</v>
      </c>
      <c r="BQ27" s="2">
        <v>1.3561827956989247</v>
      </c>
      <c r="BR27" s="28">
        <v>616</v>
      </c>
      <c r="BS27" s="29">
        <v>5.53125</v>
      </c>
      <c r="BT27" s="29">
        <v>3.3486201298701297</v>
      </c>
      <c r="BU27" s="29">
        <v>8.8798701298701292</v>
      </c>
      <c r="BV27" s="26">
        <v>0.96750000000000003</v>
      </c>
      <c r="BW27" s="27">
        <v>0.94722222222222219</v>
      </c>
      <c r="BX27" s="26">
        <v>0.95163690476190477</v>
      </c>
      <c r="BY27" s="27">
        <v>0.90476190476190477</v>
      </c>
      <c r="BZ27" s="28">
        <v>577</v>
      </c>
      <c r="CA27" s="33">
        <v>5.2348353552859619</v>
      </c>
      <c r="CB27" s="33">
        <v>2.8266897746967072</v>
      </c>
      <c r="CC27" s="33">
        <v>8.0615251299826696</v>
      </c>
      <c r="CD27" s="4">
        <v>1.0373433583959899</v>
      </c>
      <c r="CE27" s="2">
        <v>0.89494569757727649</v>
      </c>
      <c r="CF27" s="4">
        <v>0.948252688172043</v>
      </c>
      <c r="CG27" s="2">
        <v>1.3064516129032258</v>
      </c>
      <c r="CH27" s="28">
        <v>582</v>
      </c>
      <c r="CI27" s="29">
        <v>5.9802405498281788</v>
      </c>
      <c r="CJ27" s="29">
        <v>3.5107388316151202</v>
      </c>
      <c r="CK27" s="29">
        <v>9.4909793814432994</v>
      </c>
      <c r="CL27" s="26">
        <v>0.84621212121212119</v>
      </c>
      <c r="CM27" s="27">
        <v>0.76893939393939392</v>
      </c>
      <c r="CN27" s="26">
        <v>0.88437500000000002</v>
      </c>
      <c r="CO27" s="27">
        <v>1.3166666666666667</v>
      </c>
      <c r="CP27" s="28">
        <v>549</v>
      </c>
      <c r="CQ27" s="33">
        <v>5.3715846994535523</v>
      </c>
      <c r="CR27" s="33">
        <v>3.3907103825136611</v>
      </c>
      <c r="CS27" s="33">
        <v>8.7622950819672134</v>
      </c>
      <c r="CT27" s="37">
        <v>0.82622549019607838</v>
      </c>
      <c r="CU27" s="36">
        <v>0.86968954248366015</v>
      </c>
      <c r="CV27" s="37">
        <v>0.89616935483870963</v>
      </c>
      <c r="CW27" s="36">
        <v>1.096774193548387</v>
      </c>
      <c r="CX27" s="38">
        <v>585</v>
      </c>
      <c r="CY27" s="39">
        <v>5.160683760683761</v>
      </c>
      <c r="CZ27" s="39">
        <v>3.2145299145299147</v>
      </c>
      <c r="DA27" s="39">
        <v>8.3752136752136757</v>
      </c>
      <c r="DB27" s="35">
        <v>0.77159090909090911</v>
      </c>
      <c r="DC27" s="27">
        <v>1.0084175084175084</v>
      </c>
      <c r="DD27" s="35">
        <v>0.83697916666666672</v>
      </c>
      <c r="DE27" s="27">
        <v>1.2333333333333334</v>
      </c>
      <c r="DF27" s="28">
        <v>467</v>
      </c>
      <c r="DG27" s="33">
        <v>5.8522483940042829</v>
      </c>
      <c r="DH27" s="33">
        <v>4.4668094218415417</v>
      </c>
      <c r="DI27" s="33">
        <v>10.319057815845824</v>
      </c>
      <c r="DJ27" s="41">
        <v>0.77172839506172841</v>
      </c>
      <c r="DK27" s="2">
        <v>1.1244855967078189</v>
      </c>
      <c r="DL27" s="41">
        <v>0.74798387096774188</v>
      </c>
      <c r="DM27" s="2">
        <v>1.288978494623656</v>
      </c>
      <c r="DN27" s="28">
        <v>412</v>
      </c>
      <c r="DO27" s="29">
        <v>6.4945388349514559</v>
      </c>
      <c r="DP27" s="29">
        <v>5.6438106796116507</v>
      </c>
      <c r="DQ27" s="29">
        <v>12.138349514563107</v>
      </c>
      <c r="DR27" s="48">
        <v>0.7393129770992366</v>
      </c>
      <c r="DS27" s="47">
        <v>0.93765903307888043</v>
      </c>
      <c r="DT27" s="48">
        <v>0.71875</v>
      </c>
      <c r="DU27" s="47">
        <v>1.2221102150537635</v>
      </c>
      <c r="DV27" s="49">
        <v>406</v>
      </c>
      <c r="DW27" s="46">
        <v>6.2124384236453203</v>
      </c>
      <c r="DX27" s="46">
        <v>4.9624384236453203</v>
      </c>
      <c r="DY27" s="46">
        <v>11.174876847290641</v>
      </c>
      <c r="DZ27" s="54">
        <v>0.72105263157894739</v>
      </c>
      <c r="EA27" s="53">
        <v>1.2119883040935673</v>
      </c>
      <c r="EB27" s="54">
        <v>0.82795138888888886</v>
      </c>
      <c r="EC27" s="53">
        <v>1.0833333333333333</v>
      </c>
      <c r="ED27" s="57">
        <v>507</v>
      </c>
      <c r="EE27" s="52">
        <v>5.1888560157790931</v>
      </c>
      <c r="EF27" s="52">
        <v>4.3999013806706113</v>
      </c>
      <c r="EG27" s="52">
        <v>9.5887573964497044</v>
      </c>
      <c r="EH27" s="76">
        <v>0.8988805970149254</v>
      </c>
      <c r="EI27" s="75">
        <v>1.4189469320066335</v>
      </c>
      <c r="EJ27" s="76">
        <v>0.87163978494623651</v>
      </c>
      <c r="EK27" s="75">
        <v>1.2419354838709677</v>
      </c>
      <c r="EL27" s="77">
        <v>462</v>
      </c>
      <c r="EM27" s="78">
        <v>6.7180735930735933</v>
      </c>
      <c r="EN27" s="78">
        <v>5.704004329004329</v>
      </c>
      <c r="EO27" s="78">
        <v>12.422077922077921</v>
      </c>
      <c r="EP27" s="81">
        <v>0.9569767441860465</v>
      </c>
      <c r="EQ27" s="13">
        <v>1.2747631352282516</v>
      </c>
      <c r="ER27" s="81">
        <v>0.80138888888888893</v>
      </c>
      <c r="ES27" s="13">
        <v>1.3833333333333333</v>
      </c>
      <c r="ET27" s="28">
        <v>478</v>
      </c>
      <c r="EU27" s="82">
        <v>6.2881799163179917</v>
      </c>
      <c r="EV27" s="82">
        <v>5.1799163179916317</v>
      </c>
      <c r="EW27" s="82">
        <v>11.468096234309623</v>
      </c>
      <c r="EX27" s="85">
        <v>0.89191919191919189</v>
      </c>
      <c r="EY27" s="6">
        <v>1.1994949494949494</v>
      </c>
      <c r="EZ27" s="85">
        <v>0.86811155913978499</v>
      </c>
      <c r="FA27" s="6">
        <v>1.1969086021505377</v>
      </c>
      <c r="FB27" s="86">
        <v>485</v>
      </c>
      <c r="FC27" s="87">
        <v>6.3046391752577318</v>
      </c>
      <c r="FD27" s="87">
        <v>4.7742268041237113</v>
      </c>
      <c r="FE27" s="87">
        <v>11.078865979381444</v>
      </c>
    </row>
    <row r="28" spans="1:161" ht="25" x14ac:dyDescent="0.35">
      <c r="A28" s="3" t="s">
        <v>24</v>
      </c>
      <c r="B28" s="4">
        <v>0.77552083333333333</v>
      </c>
      <c r="C28" s="2">
        <v>1.3187500000000001</v>
      </c>
      <c r="D28" s="4">
        <v>0.85166666666666668</v>
      </c>
      <c r="E28" s="5">
        <v>0.839599609375</v>
      </c>
      <c r="F28" s="6">
        <v>1.0913915094339623</v>
      </c>
      <c r="G28" s="5">
        <v>0.9883064516129032</v>
      </c>
      <c r="H28" s="6">
        <v>1.8491935483870967</v>
      </c>
      <c r="I28" s="7">
        <v>0.74272629310344829</v>
      </c>
      <c r="J28" s="2">
        <v>1.1419270833333333</v>
      </c>
      <c r="K28" s="7">
        <v>1.0620535714285715</v>
      </c>
      <c r="L28" s="2">
        <v>1.6491071428571429</v>
      </c>
      <c r="M28" s="8">
        <v>0.7509765625</v>
      </c>
      <c r="N28" s="9">
        <v>1.1114386792452831</v>
      </c>
      <c r="O28" s="8">
        <v>0.94274193548387097</v>
      </c>
      <c r="P28" s="9">
        <v>2.0112903225806451</v>
      </c>
      <c r="Q28" s="12">
        <v>0.92534375000000002</v>
      </c>
      <c r="R28" s="13">
        <v>1.38375</v>
      </c>
      <c r="S28" s="12">
        <v>0.8354166666666667</v>
      </c>
      <c r="T28" s="13">
        <v>1.6916666666666667</v>
      </c>
      <c r="U28" s="7">
        <v>0.73398950131233598</v>
      </c>
      <c r="V28" s="2">
        <v>1.1537500000000001</v>
      </c>
      <c r="W28" s="7">
        <v>0.98991935483870963</v>
      </c>
      <c r="X28" s="2">
        <v>1.8540322580645161</v>
      </c>
      <c r="Y28" s="8">
        <v>1.0149529569892473</v>
      </c>
      <c r="Z28" s="9">
        <v>1.3188100961538463</v>
      </c>
      <c r="AA28" s="8">
        <v>0.97624999999999995</v>
      </c>
      <c r="AB28" s="9">
        <v>1.8183333333333334</v>
      </c>
      <c r="AC28" s="18">
        <v>1.0714054404145077</v>
      </c>
      <c r="AD28" s="19">
        <v>1.1313657407407407</v>
      </c>
      <c r="AE28" s="18">
        <v>0.97741935483870968</v>
      </c>
      <c r="AF28" s="19">
        <v>1.9427419354838709</v>
      </c>
      <c r="AG28" s="7">
        <v>0.92940414507772018</v>
      </c>
      <c r="AH28" s="2">
        <v>1.0269097222222223</v>
      </c>
      <c r="AI28" s="7">
        <v>1.0048387096774194</v>
      </c>
      <c r="AJ28" s="2">
        <v>1.9975806451612903</v>
      </c>
      <c r="AK28" s="21">
        <v>0.94791666666666663</v>
      </c>
      <c r="AL28" s="22">
        <v>0.95132211538461542</v>
      </c>
      <c r="AM28" s="21">
        <v>0.96625000000000005</v>
      </c>
      <c r="AN28" s="22">
        <v>1.3741666666666668</v>
      </c>
      <c r="AO28" s="7">
        <v>0.99259868421052633</v>
      </c>
      <c r="AP28" s="2">
        <v>1.2379127358490567</v>
      </c>
      <c r="AQ28" s="7">
        <v>0.67983870967741933</v>
      </c>
      <c r="AR28" s="2">
        <v>1.0088709677419354</v>
      </c>
      <c r="AS28" s="23">
        <v>1.0655737704918034</v>
      </c>
      <c r="AT28" s="24">
        <v>1.083639705882353</v>
      </c>
      <c r="AU28" s="23">
        <v>0.76749999999999996</v>
      </c>
      <c r="AV28" s="24">
        <v>1.2058333333333333</v>
      </c>
      <c r="AW28" s="30">
        <v>5.5100334448160533</v>
      </c>
      <c r="AX28" s="7">
        <v>1.0730816077953715</v>
      </c>
      <c r="AY28" s="2">
        <v>1.5105301379811185</v>
      </c>
      <c r="AZ28" s="7">
        <v>0.98124999999999996</v>
      </c>
      <c r="BA28" s="2">
        <v>1.9986111111111111</v>
      </c>
      <c r="BB28" s="28">
        <v>617</v>
      </c>
      <c r="BC28" s="29">
        <v>3.2868719611021069</v>
      </c>
      <c r="BD28" s="29">
        <v>2.8517017828200975</v>
      </c>
      <c r="BE28" s="29">
        <v>6.1385737439222039</v>
      </c>
      <c r="BF28" s="26">
        <v>0.96975233455136012</v>
      </c>
      <c r="BG28" s="27">
        <v>1.3598981077147017</v>
      </c>
      <c r="BH28" s="26">
        <v>0.88541666666666663</v>
      </c>
      <c r="BI28" s="27">
        <v>1.8064516129032258</v>
      </c>
      <c r="BJ28" s="28">
        <v>539</v>
      </c>
      <c r="BK28" s="33">
        <v>3.4378478664192951</v>
      </c>
      <c r="BL28" s="33">
        <v>2.9800556586270872</v>
      </c>
      <c r="BM28" s="33">
        <v>6.4179035250463823</v>
      </c>
      <c r="BN28" s="7">
        <v>1.0481391585760518</v>
      </c>
      <c r="BO28" s="2">
        <v>1.3195652173913044</v>
      </c>
      <c r="BP28" s="7">
        <v>1.1740591397849462</v>
      </c>
      <c r="BQ28" s="2">
        <v>1.8978494623655915</v>
      </c>
      <c r="BR28" s="28">
        <v>677</v>
      </c>
      <c r="BS28" s="29">
        <v>3.2038404726735599</v>
      </c>
      <c r="BT28" s="29">
        <v>2.3877400295420976</v>
      </c>
      <c r="BU28" s="29">
        <v>5.5915805022156571</v>
      </c>
      <c r="BV28" s="26">
        <v>1.0006775067750677</v>
      </c>
      <c r="BW28" s="27">
        <v>1.4304207119741101</v>
      </c>
      <c r="BX28" s="26">
        <v>1.0825892857142858</v>
      </c>
      <c r="BY28" s="27">
        <v>1.8095238095238095</v>
      </c>
      <c r="BZ28" s="28">
        <v>580</v>
      </c>
      <c r="CA28" s="33">
        <v>3.1642241379310345</v>
      </c>
      <c r="CB28" s="33">
        <v>2.5724137931034483</v>
      </c>
      <c r="CC28" s="33">
        <v>5.7366379310344824</v>
      </c>
      <c r="CD28" s="4">
        <v>1.1744397334948515</v>
      </c>
      <c r="CE28" s="2">
        <v>1.3704906204906204</v>
      </c>
      <c r="CF28" s="4">
        <v>1.0309139784946237</v>
      </c>
      <c r="CG28" s="2">
        <v>2</v>
      </c>
      <c r="CH28" s="28">
        <v>626</v>
      </c>
      <c r="CI28" s="29">
        <v>3.5483226837060702</v>
      </c>
      <c r="CJ28" s="29">
        <v>2.705670926517572</v>
      </c>
      <c r="CK28" s="29">
        <v>6.2539936102236418</v>
      </c>
      <c r="CL28" s="26">
        <v>0.76753385060094326</v>
      </c>
      <c r="CM28" s="27">
        <v>1.0330480266286257</v>
      </c>
      <c r="CN28" s="26">
        <v>0.87592592592592589</v>
      </c>
      <c r="CO28" s="27">
        <v>0.95</v>
      </c>
      <c r="CP28" s="28">
        <v>595</v>
      </c>
      <c r="CQ28" s="33">
        <v>3.7096638655462186</v>
      </c>
      <c r="CR28" s="33">
        <v>2.9752100840336135</v>
      </c>
      <c r="CS28" s="33">
        <v>6.6848739495798322</v>
      </c>
      <c r="CT28" s="37">
        <v>1.2267267267267268</v>
      </c>
      <c r="CU28" s="36">
        <v>1.5504935459377374</v>
      </c>
      <c r="CV28" s="37">
        <v>1.2237903225806452</v>
      </c>
      <c r="CW28" s="36">
        <v>1.8709677419354838</v>
      </c>
      <c r="CX28" s="38">
        <v>623</v>
      </c>
      <c r="CY28" s="39">
        <v>3.7564205457463884</v>
      </c>
      <c r="CZ28" s="39">
        <v>2.7560192616372392</v>
      </c>
      <c r="DA28" s="39">
        <v>6.512439807383628</v>
      </c>
      <c r="DB28" s="35">
        <v>1.3360618462937699</v>
      </c>
      <c r="DC28" s="27">
        <v>1.643317230273752</v>
      </c>
      <c r="DD28" s="35">
        <v>1.2333333333333334</v>
      </c>
      <c r="DE28" s="27">
        <v>1.8666666666666667</v>
      </c>
      <c r="DF28" s="28">
        <v>521</v>
      </c>
      <c r="DG28" s="33">
        <v>4.5239923224568139</v>
      </c>
      <c r="DH28" s="33">
        <v>3.2485604606525911</v>
      </c>
      <c r="DI28" s="33">
        <v>7.772552783109405</v>
      </c>
      <c r="DJ28" s="41">
        <v>1.2997701149425287</v>
      </c>
      <c r="DK28" s="2">
        <v>1.8276143790849673</v>
      </c>
      <c r="DL28" s="41">
        <v>1.0490591397849462</v>
      </c>
      <c r="DM28" s="2">
        <v>1.967741935483871</v>
      </c>
      <c r="DN28" s="28">
        <v>543</v>
      </c>
      <c r="DO28" s="29">
        <v>4.040515653775322</v>
      </c>
      <c r="DP28" s="29">
        <v>3.4079189686924494</v>
      </c>
      <c r="DQ28" s="29">
        <v>7.4484346224677713</v>
      </c>
      <c r="DR28" s="48">
        <v>1.0114942528735633</v>
      </c>
      <c r="DS28" s="47">
        <v>1.6142410015649453</v>
      </c>
      <c r="DT28" s="48">
        <v>1.032258064516129</v>
      </c>
      <c r="DU28" s="47">
        <v>1.935483870967742</v>
      </c>
      <c r="DV28" s="49">
        <v>510</v>
      </c>
      <c r="DW28" s="46">
        <v>3.7490196078431373</v>
      </c>
      <c r="DX28" s="46">
        <v>3.4343137254901959</v>
      </c>
      <c r="DY28" s="46">
        <v>7.1833333333333336</v>
      </c>
      <c r="DZ28" s="54">
        <v>1.261049723756906</v>
      </c>
      <c r="EA28" s="53">
        <v>1.6004901960784315</v>
      </c>
      <c r="EB28" s="54">
        <v>1.0166666666666666</v>
      </c>
      <c r="EC28" s="53">
        <v>1.7666666666666666</v>
      </c>
      <c r="ED28" s="57">
        <v>578</v>
      </c>
      <c r="EE28" s="52">
        <v>3.6358131487889271</v>
      </c>
      <c r="EF28" s="52">
        <v>2.7949826989619377</v>
      </c>
      <c r="EG28" s="52">
        <v>6.4307958477508649</v>
      </c>
      <c r="EH28" s="60">
        <v>1.1416449086161879</v>
      </c>
      <c r="EI28" s="59">
        <v>1.6547067901234569</v>
      </c>
      <c r="EJ28" s="60">
        <v>0.9838709677419355</v>
      </c>
      <c r="EK28" s="59">
        <v>1.7741935483870968</v>
      </c>
      <c r="EL28" s="61">
        <v>507</v>
      </c>
      <c r="EM28" s="62">
        <v>4.0310650887573969</v>
      </c>
      <c r="EN28" s="62">
        <v>3.4166666666666665</v>
      </c>
      <c r="EO28" s="62">
        <v>7.447731755424063</v>
      </c>
      <c r="EP28" s="81">
        <v>1.2014248704663213</v>
      </c>
      <c r="EQ28" s="13">
        <v>1.6051223241590213</v>
      </c>
      <c r="ER28" s="81">
        <v>1.05</v>
      </c>
      <c r="ES28" s="84">
        <v>2.0118055555555556</v>
      </c>
      <c r="ET28" s="28">
        <v>608</v>
      </c>
      <c r="EU28" s="82">
        <v>4.4157072368421053</v>
      </c>
      <c r="EV28" s="82">
        <v>2.9177631578947367</v>
      </c>
      <c r="EW28" s="82">
        <v>7.3334703947368425</v>
      </c>
      <c r="EX28" s="85">
        <v>1.0325591985428051</v>
      </c>
      <c r="EY28" s="6">
        <v>1.5663430420711975</v>
      </c>
      <c r="EZ28" s="85">
        <v>0.95295698924731187</v>
      </c>
      <c r="FA28" s="6">
        <v>1.8797043010752688</v>
      </c>
      <c r="FB28" s="86">
        <v>556</v>
      </c>
      <c r="FC28" s="87">
        <v>3.3142985611510793</v>
      </c>
      <c r="FD28" s="87">
        <v>2.9986510791366907</v>
      </c>
      <c r="FE28" s="87">
        <v>6.3129496402877701</v>
      </c>
    </row>
    <row r="29" spans="1:161" ht="25" x14ac:dyDescent="0.35">
      <c r="A29" s="3" t="s">
        <v>25</v>
      </c>
      <c r="B29" s="4">
        <v>1.0121614151464897</v>
      </c>
      <c r="C29" s="2">
        <v>1.0895522388059702</v>
      </c>
      <c r="D29" s="4">
        <v>1.0425925925925925</v>
      </c>
      <c r="E29" s="5">
        <v>1.0082600586197707</v>
      </c>
      <c r="F29" s="6">
        <v>1.0952380952380953</v>
      </c>
      <c r="G29" s="5">
        <v>0.99887992831541217</v>
      </c>
      <c r="H29" s="6">
        <v>0.995</v>
      </c>
      <c r="I29" s="7">
        <v>0.95385067607289831</v>
      </c>
      <c r="J29" s="2">
        <v>1.1519274376417235</v>
      </c>
      <c r="K29" s="7">
        <v>1.0218253968253967</v>
      </c>
      <c r="L29" s="2">
        <v>1.0054563492063493</v>
      </c>
      <c r="M29" s="8">
        <v>0.94746519569214604</v>
      </c>
      <c r="N29" s="9">
        <v>0.97129348193177978</v>
      </c>
      <c r="O29" s="8">
        <v>1.0094086021505377</v>
      </c>
      <c r="P29" s="9">
        <v>0.99484767025089604</v>
      </c>
      <c r="Q29" s="12">
        <v>1.0396433470507545</v>
      </c>
      <c r="R29" s="13">
        <v>1.0398589065255732</v>
      </c>
      <c r="S29" s="12">
        <v>1.1351851851851851</v>
      </c>
      <c r="T29" s="13">
        <v>1.0525462962962964</v>
      </c>
      <c r="U29" s="7">
        <v>0.85065710872162481</v>
      </c>
      <c r="V29" s="2">
        <v>1.0957501280081925</v>
      </c>
      <c r="W29" s="7">
        <v>1.0425627240143369</v>
      </c>
      <c r="X29" s="2">
        <v>0.96953405017921146</v>
      </c>
      <c r="Y29" s="8">
        <v>0.88805970149253732</v>
      </c>
      <c r="Z29" s="9">
        <v>1.1743070362473347</v>
      </c>
      <c r="AA29" s="8">
        <v>1.0430555555555556</v>
      </c>
      <c r="AB29" s="9">
        <v>1.0055555555555555</v>
      </c>
      <c r="AC29" s="18">
        <v>0.96576072475353048</v>
      </c>
      <c r="AD29" s="19">
        <v>1.117677286742035</v>
      </c>
      <c r="AE29" s="20">
        <v>0.96415770609318996</v>
      </c>
      <c r="AF29" s="19">
        <v>1.0862455197132617</v>
      </c>
      <c r="AG29" s="7">
        <v>0.87483103541497698</v>
      </c>
      <c r="AH29" s="2">
        <v>1.1009732360097324</v>
      </c>
      <c r="AI29" s="7">
        <v>0.956989247311828</v>
      </c>
      <c r="AJ29" s="2">
        <v>1.1146953405017921</v>
      </c>
      <c r="AK29" s="21">
        <v>1.3014109347442682</v>
      </c>
      <c r="AL29" s="22">
        <v>1.2585034013605443</v>
      </c>
      <c r="AM29" s="21">
        <v>0.82111111111111112</v>
      </c>
      <c r="AN29" s="22">
        <v>1.4216666666666666</v>
      </c>
      <c r="AO29" s="7">
        <v>1.2651072124756335</v>
      </c>
      <c r="AP29" s="2">
        <v>1.3473684210526315</v>
      </c>
      <c r="AQ29" s="7">
        <v>0.69798971482000938</v>
      </c>
      <c r="AR29" s="2">
        <v>1.3983169705469847</v>
      </c>
      <c r="AS29" s="23">
        <v>1.0963337074448185</v>
      </c>
      <c r="AT29" s="24">
        <v>1.3564213564213565</v>
      </c>
      <c r="AU29" s="23">
        <v>0.6734299516908212</v>
      </c>
      <c r="AV29" s="24">
        <v>1.5355072463768116</v>
      </c>
      <c r="AW29" s="30">
        <v>6.6012145748987852</v>
      </c>
      <c r="AX29" s="7">
        <v>0.8628812636165577</v>
      </c>
      <c r="AY29" s="2">
        <v>0.87324929971988796</v>
      </c>
      <c r="AZ29" s="7">
        <v>0.69953703703703707</v>
      </c>
      <c r="BA29" s="2">
        <v>1.2865740740740741</v>
      </c>
      <c r="BB29" s="28">
        <v>720</v>
      </c>
      <c r="BC29" s="29">
        <v>3.2496527777777779</v>
      </c>
      <c r="BD29" s="29">
        <v>3.6618055555555555</v>
      </c>
      <c r="BE29" s="29">
        <v>6.911458333333333</v>
      </c>
      <c r="BF29" s="26">
        <v>0.91825396825396821</v>
      </c>
      <c r="BG29" s="27">
        <v>0.95136054421768712</v>
      </c>
      <c r="BH29" s="26">
        <v>0.706989247311828</v>
      </c>
      <c r="BI29" s="27">
        <v>1.10752688172043</v>
      </c>
      <c r="BJ29" s="28">
        <v>739</v>
      </c>
      <c r="BK29" s="33">
        <v>3.4161028416779433</v>
      </c>
      <c r="BL29" s="33">
        <v>3.5649526387009471</v>
      </c>
      <c r="BM29" s="33">
        <v>6.98105548037889</v>
      </c>
      <c r="BN29" s="7">
        <v>0.90921157419697374</v>
      </c>
      <c r="BO29" s="2">
        <v>0.89639870285031575</v>
      </c>
      <c r="BP29" s="7">
        <v>0.78360215053763438</v>
      </c>
      <c r="BQ29" s="2">
        <v>1.043010752688172</v>
      </c>
      <c r="BR29" s="28">
        <v>744</v>
      </c>
      <c r="BS29" s="29">
        <v>3.4771505376344085</v>
      </c>
      <c r="BT29" s="29">
        <v>3.329301075268817</v>
      </c>
      <c r="BU29" s="29">
        <v>6.806451612903226</v>
      </c>
      <c r="BV29" s="26">
        <v>0.80271804062126639</v>
      </c>
      <c r="BW29" s="27">
        <v>0.89554531490015366</v>
      </c>
      <c r="BX29" s="26">
        <v>0.73958333333333337</v>
      </c>
      <c r="BY29" s="27">
        <v>0.9642857142857143</v>
      </c>
      <c r="BZ29" s="28">
        <v>646</v>
      </c>
      <c r="CA29" s="33">
        <v>3.2341331269349847</v>
      </c>
      <c r="CB29" s="33">
        <v>3.3095975232198143</v>
      </c>
      <c r="CC29" s="33">
        <v>6.5437306501547985</v>
      </c>
      <c r="CD29" s="4">
        <v>0.83105206655931296</v>
      </c>
      <c r="CE29" s="2">
        <v>1.0638371290545203</v>
      </c>
      <c r="CF29" s="4">
        <v>0.79077060931899645</v>
      </c>
      <c r="CG29" s="2">
        <v>1.075268817204301</v>
      </c>
      <c r="CH29" s="28">
        <v>738</v>
      </c>
      <c r="CI29" s="29">
        <v>3.2936991869918697</v>
      </c>
      <c r="CJ29" s="29">
        <v>3.7147696476964769</v>
      </c>
      <c r="CK29" s="29">
        <v>7.0084688346883466</v>
      </c>
      <c r="CL29" s="26">
        <v>0.71951878886185461</v>
      </c>
      <c r="CM29" s="27">
        <v>0.97254084115397987</v>
      </c>
      <c r="CN29" s="26">
        <v>0.687962962962963</v>
      </c>
      <c r="CO29" s="27">
        <v>1.0444444444444445</v>
      </c>
      <c r="CP29" s="28">
        <v>709</v>
      </c>
      <c r="CQ29" s="33">
        <v>2.9248942172073344</v>
      </c>
      <c r="CR29" s="33">
        <v>3.5641748942172073</v>
      </c>
      <c r="CS29" s="33">
        <v>6.4890691114245413</v>
      </c>
      <c r="CT29" s="37">
        <v>0.72315480948574473</v>
      </c>
      <c r="CU29" s="36">
        <v>0.96402877697841727</v>
      </c>
      <c r="CV29" s="37">
        <v>0.67921146953405021</v>
      </c>
      <c r="CW29" s="36">
        <v>1.010752688172043</v>
      </c>
      <c r="CX29" s="38">
        <v>740</v>
      </c>
      <c r="CY29" s="39">
        <v>2.8581081081081079</v>
      </c>
      <c r="CZ29" s="39">
        <v>3.4256756756756759</v>
      </c>
      <c r="DA29" s="39">
        <v>6.2837837837837842</v>
      </c>
      <c r="DB29" s="35">
        <v>0.6497702081643687</v>
      </c>
      <c r="DC29" s="27">
        <v>1.056656239137991</v>
      </c>
      <c r="DD29" s="35">
        <v>0.67083333333333328</v>
      </c>
      <c r="DE29" s="27">
        <v>1.0666666666666667</v>
      </c>
      <c r="DF29" s="28">
        <v>718</v>
      </c>
      <c r="DG29" s="33">
        <v>2.6827994428969357</v>
      </c>
      <c r="DH29" s="33">
        <v>3.721448467966574</v>
      </c>
      <c r="DI29" s="33">
        <v>6.4042479108635098</v>
      </c>
      <c r="DJ29" s="41">
        <v>0.63615774047428719</v>
      </c>
      <c r="DK29" s="2">
        <v>1.116478245974649</v>
      </c>
      <c r="DL29" s="41">
        <v>0.67786738351254483</v>
      </c>
      <c r="DM29" s="2">
        <v>1.032258064516129</v>
      </c>
      <c r="DN29" s="28">
        <v>741</v>
      </c>
      <c r="DO29" s="29">
        <v>2.6319163292847505</v>
      </c>
      <c r="DP29" s="29">
        <v>3.7537112010796223</v>
      </c>
      <c r="DQ29" s="29">
        <v>6.3856275303643724</v>
      </c>
      <c r="DR29" s="50">
        <v>0.54476418864908072</v>
      </c>
      <c r="DS29" s="47">
        <v>1.104830421377184</v>
      </c>
      <c r="DT29" s="48">
        <v>0.68100358422939067</v>
      </c>
      <c r="DU29" s="47">
        <v>1.0793010752688172</v>
      </c>
      <c r="DV29" s="49">
        <v>727</v>
      </c>
      <c r="DW29" s="46">
        <v>2.451513067400275</v>
      </c>
      <c r="DX29" s="46">
        <v>3.8748280605226961</v>
      </c>
      <c r="DY29" s="46">
        <v>6.3263411279229711</v>
      </c>
      <c r="DZ29" s="54">
        <v>0.68613138686131392</v>
      </c>
      <c r="EA29" s="53">
        <v>1.086722280152937</v>
      </c>
      <c r="EB29" s="54">
        <v>0.68888888888888888</v>
      </c>
      <c r="EC29" s="53">
        <v>1.6875</v>
      </c>
      <c r="ED29" s="57">
        <v>715</v>
      </c>
      <c r="EE29" s="52">
        <v>2.8153846153846156</v>
      </c>
      <c r="EF29" s="52">
        <v>3.8856643356643357</v>
      </c>
      <c r="EG29" s="52">
        <v>6.7010489510489508</v>
      </c>
      <c r="EH29" s="60">
        <v>0.74778537079220453</v>
      </c>
      <c r="EI29" s="59">
        <v>1.0909688013136289</v>
      </c>
      <c r="EJ29" s="60">
        <v>0.68817204301075274</v>
      </c>
      <c r="EK29" s="59">
        <v>1.2571684587813621</v>
      </c>
      <c r="EL29" s="61">
        <v>729</v>
      </c>
      <c r="EM29" s="62">
        <v>3.0799039780521262</v>
      </c>
      <c r="EN29" s="62">
        <v>4.2030178326474621</v>
      </c>
      <c r="EO29" s="62">
        <v>7.2829218106995883</v>
      </c>
      <c r="EP29" s="81">
        <v>0.70248715869153822</v>
      </c>
      <c r="EQ29" s="13">
        <v>1.2721584984358707</v>
      </c>
      <c r="ER29" s="81">
        <v>0.69351851851851853</v>
      </c>
      <c r="ES29" s="13">
        <v>1.4164351851851851</v>
      </c>
      <c r="ET29" s="28">
        <v>718</v>
      </c>
      <c r="EU29" s="82">
        <v>2.8527158774373258</v>
      </c>
      <c r="EV29" s="82">
        <v>4.6793175487465177</v>
      </c>
      <c r="EW29" s="82">
        <v>7.532033426183844</v>
      </c>
      <c r="EX29" s="83">
        <v>0.64932185706833589</v>
      </c>
      <c r="EY29" s="6">
        <v>1.0456069751844399</v>
      </c>
      <c r="EZ29" s="85">
        <v>0.63351254480286734</v>
      </c>
      <c r="FA29" s="6">
        <v>1.1783154121863799</v>
      </c>
      <c r="FB29" s="86">
        <v>740</v>
      </c>
      <c r="FC29" s="87">
        <v>2.6375000000000002</v>
      </c>
      <c r="FD29" s="87">
        <v>3.8837837837837839</v>
      </c>
      <c r="FE29" s="87">
        <v>6.521283783783784</v>
      </c>
    </row>
    <row r="30" spans="1:161" ht="25" x14ac:dyDescent="0.35">
      <c r="A30" s="3" t="s">
        <v>26</v>
      </c>
      <c r="B30" s="4">
        <v>0.81302755215798694</v>
      </c>
      <c r="C30" s="2">
        <v>0.99358974358974361</v>
      </c>
      <c r="D30" s="4">
        <v>1.0237499999999999</v>
      </c>
      <c r="E30" s="5">
        <v>1.0038526737555864</v>
      </c>
      <c r="F30" s="6">
        <v>0.94498381877022652</v>
      </c>
      <c r="G30" s="5">
        <v>1.0137096774193548</v>
      </c>
      <c r="H30" s="6">
        <v>1.0806451612903225</v>
      </c>
      <c r="I30" s="7">
        <v>0.84404761904761905</v>
      </c>
      <c r="J30" s="2">
        <v>1.0729166666666667</v>
      </c>
      <c r="K30" s="7">
        <v>1.0044642857142858</v>
      </c>
      <c r="L30" s="2">
        <v>0.98928571428571432</v>
      </c>
      <c r="M30" s="8">
        <v>0.8373745173745174</v>
      </c>
      <c r="N30" s="9">
        <v>0.88702702702702707</v>
      </c>
      <c r="O30" s="8">
        <v>1.0201612903225807</v>
      </c>
      <c r="P30" s="9">
        <v>0.99193548387096775</v>
      </c>
      <c r="Q30" s="12">
        <v>0.9244444444444444</v>
      </c>
      <c r="R30" s="13">
        <v>1.0747222222222221</v>
      </c>
      <c r="S30" s="12">
        <v>1.0116666666666667</v>
      </c>
      <c r="T30" s="13">
        <v>1.2350000000000001</v>
      </c>
      <c r="U30" s="7">
        <v>0.91167434715821816</v>
      </c>
      <c r="V30" s="2">
        <v>0.89704301075268822</v>
      </c>
      <c r="W30" s="7">
        <v>1.0008064516129032</v>
      </c>
      <c r="X30" s="2">
        <v>1.1774193548387097</v>
      </c>
      <c r="Y30" s="8">
        <v>0.73829431438127091</v>
      </c>
      <c r="Z30" s="9">
        <v>1.0677257525083612</v>
      </c>
      <c r="AA30" s="8">
        <v>0.85555555555555551</v>
      </c>
      <c r="AB30" s="9">
        <v>1.0725</v>
      </c>
      <c r="AC30" s="18">
        <v>0.75215053763440864</v>
      </c>
      <c r="AD30" s="19">
        <v>1.0470430107526882</v>
      </c>
      <c r="AE30" s="18">
        <v>0.75456989247311823</v>
      </c>
      <c r="AF30" s="19">
        <v>1.1185483870967743</v>
      </c>
      <c r="AG30" s="7">
        <v>0.75954301075268815</v>
      </c>
      <c r="AH30" s="2">
        <v>1.1905913978494624</v>
      </c>
      <c r="AI30" s="7">
        <v>0.80591397849462365</v>
      </c>
      <c r="AJ30" s="2">
        <v>1.2620967741935485</v>
      </c>
      <c r="AK30" s="21">
        <v>0.73509749303621175</v>
      </c>
      <c r="AL30" s="22">
        <v>1.1345403899721449</v>
      </c>
      <c r="AM30" s="21">
        <v>0.79777777777777781</v>
      </c>
      <c r="AN30" s="22">
        <v>1.1316666666666666</v>
      </c>
      <c r="AO30" s="7">
        <v>0.87924528301886795</v>
      </c>
      <c r="AP30" s="2">
        <v>1.2318059299191375</v>
      </c>
      <c r="AQ30" s="7">
        <v>0.85161290322580641</v>
      </c>
      <c r="AR30" s="2">
        <v>1.2254032258064516</v>
      </c>
      <c r="AS30" s="23">
        <v>0.80601851851851847</v>
      </c>
      <c r="AT30" s="24">
        <v>1.2950617283950616</v>
      </c>
      <c r="AU30" s="23">
        <v>0.7231481481481481</v>
      </c>
      <c r="AV30" s="24">
        <v>1.0819444444444444</v>
      </c>
      <c r="AW30" s="30">
        <v>7.0218894009216593</v>
      </c>
      <c r="AX30" s="7">
        <v>0.95019920318725104</v>
      </c>
      <c r="AY30" s="2">
        <v>1.297808764940239</v>
      </c>
      <c r="AZ30" s="7">
        <v>0.98564814814814816</v>
      </c>
      <c r="BA30" s="2">
        <v>1.0833333333333333</v>
      </c>
      <c r="BB30" s="28">
        <v>651</v>
      </c>
      <c r="BC30" s="29">
        <v>3.8333333333333335</v>
      </c>
      <c r="BD30" s="29">
        <v>2.6993087557603688</v>
      </c>
      <c r="BE30" s="29">
        <v>6.5326420890937023</v>
      </c>
      <c r="BF30" s="26">
        <v>0.99186197916666663</v>
      </c>
      <c r="BG30" s="27">
        <v>1.171875</v>
      </c>
      <c r="BH30" s="26">
        <v>0.91129032258064513</v>
      </c>
      <c r="BI30" s="27">
        <v>0.9838709677419355</v>
      </c>
      <c r="BJ30" s="28">
        <v>656</v>
      </c>
      <c r="BK30" s="33">
        <v>3.8727134146341462</v>
      </c>
      <c r="BL30" s="33">
        <v>2.4878048780487805</v>
      </c>
      <c r="BM30" s="33">
        <v>6.3605182926829267</v>
      </c>
      <c r="BN30" s="7">
        <v>0.95979817708333337</v>
      </c>
      <c r="BO30" s="2">
        <v>1.078125</v>
      </c>
      <c r="BP30" s="7">
        <v>0.956989247311828</v>
      </c>
      <c r="BQ30" s="2">
        <v>1.114247311827957</v>
      </c>
      <c r="BR30" s="28">
        <v>679</v>
      </c>
      <c r="BS30" s="29">
        <v>3.7441089837997055</v>
      </c>
      <c r="BT30" s="29">
        <v>2.4403534609720179</v>
      </c>
      <c r="BU30" s="29">
        <v>6.1844624447717234</v>
      </c>
      <c r="BV30" s="26">
        <v>0.96314102564102566</v>
      </c>
      <c r="BW30" s="27">
        <v>0.98753561253561251</v>
      </c>
      <c r="BX30" s="26">
        <v>0.98313492063492058</v>
      </c>
      <c r="BY30" s="27">
        <v>1.2142857142857142</v>
      </c>
      <c r="BZ30" s="28">
        <v>610</v>
      </c>
      <c r="CA30" s="33">
        <v>3.8413934426229508</v>
      </c>
      <c r="CB30" s="33">
        <v>2.4741803278688526</v>
      </c>
      <c r="CC30" s="33">
        <v>6.3155737704918034</v>
      </c>
      <c r="CD30" s="4">
        <v>0.83098370927318299</v>
      </c>
      <c r="CE30" s="2">
        <v>1.1240601503759398</v>
      </c>
      <c r="CF30" s="4">
        <v>0.95519713261648742</v>
      </c>
      <c r="CG30" s="2">
        <v>1.2741935483870968</v>
      </c>
      <c r="CH30" s="28">
        <v>676</v>
      </c>
      <c r="CI30" s="29">
        <v>3.5388313609467454</v>
      </c>
      <c r="CJ30" s="29">
        <v>2.7292899408284024</v>
      </c>
      <c r="CK30" s="29">
        <v>6.2681213017751478</v>
      </c>
      <c r="CL30" s="26">
        <v>0.88125823451910412</v>
      </c>
      <c r="CM30" s="27">
        <v>1.1317523056653491</v>
      </c>
      <c r="CN30" s="26">
        <v>0.89097222222222228</v>
      </c>
      <c r="CO30" s="27">
        <v>1.2527777777777778</v>
      </c>
      <c r="CP30" s="28">
        <v>633</v>
      </c>
      <c r="CQ30" s="33">
        <v>3.6334913112164298</v>
      </c>
      <c r="CR30" s="33">
        <v>2.7819905213270144</v>
      </c>
      <c r="CS30" s="33">
        <v>6.4154818325434437</v>
      </c>
      <c r="CT30" s="37">
        <v>0.95817430025445294</v>
      </c>
      <c r="CU30" s="36">
        <v>1.0979643765903309</v>
      </c>
      <c r="CV30" s="37">
        <v>0.85797491039426521</v>
      </c>
      <c r="CW30" s="36">
        <v>1.081989247311828</v>
      </c>
      <c r="CX30" s="38">
        <v>660</v>
      </c>
      <c r="CY30" s="39">
        <v>3.7329545454545454</v>
      </c>
      <c r="CZ30" s="39">
        <v>2.5272727272727273</v>
      </c>
      <c r="DA30" s="39">
        <v>6.2602272727272723</v>
      </c>
      <c r="DB30" s="35">
        <v>0.84612860892388453</v>
      </c>
      <c r="DC30" s="27">
        <v>1.0242782152230971</v>
      </c>
      <c r="DD30" s="35">
        <v>0.79837962962962961</v>
      </c>
      <c r="DE30" s="27">
        <v>1.2618055555555556</v>
      </c>
      <c r="DF30" s="28">
        <v>635</v>
      </c>
      <c r="DG30" s="33">
        <v>3.3885826771653544</v>
      </c>
      <c r="DH30" s="33">
        <v>2.6598425196850393</v>
      </c>
      <c r="DI30" s="33">
        <v>6.0484251968503937</v>
      </c>
      <c r="DJ30" s="41">
        <v>0.7031630170316302</v>
      </c>
      <c r="DK30" s="2">
        <v>1.3816909975669101</v>
      </c>
      <c r="DL30" s="41">
        <v>0.75515232974910396</v>
      </c>
      <c r="DM30" s="2">
        <v>1.5</v>
      </c>
      <c r="DN30" s="28">
        <v>650</v>
      </c>
      <c r="DO30" s="29">
        <v>3.0750000000000002</v>
      </c>
      <c r="DP30" s="29">
        <v>3.4642307692307694</v>
      </c>
      <c r="DQ30" s="29">
        <v>6.5392307692307696</v>
      </c>
      <c r="DR30" s="48">
        <v>0.77189781021897808</v>
      </c>
      <c r="DS30" s="47">
        <v>1.437956204379562</v>
      </c>
      <c r="DT30" s="48">
        <v>0.79077060931899645</v>
      </c>
      <c r="DU30" s="47">
        <v>1.616263440860215</v>
      </c>
      <c r="DV30" s="49">
        <v>652</v>
      </c>
      <c r="DW30" s="46">
        <v>3.2998466257668713</v>
      </c>
      <c r="DX30" s="46">
        <v>3.6572085889570554</v>
      </c>
      <c r="DY30" s="46">
        <v>6.9570552147239262</v>
      </c>
      <c r="DZ30" s="54">
        <v>0.76905684754521964</v>
      </c>
      <c r="EA30" s="53">
        <v>1.5025839793281655</v>
      </c>
      <c r="EB30" s="54">
        <v>0.87800925925925921</v>
      </c>
      <c r="EC30" s="53">
        <v>1.195138888888889</v>
      </c>
      <c r="ED30" s="57">
        <v>656</v>
      </c>
      <c r="EE30" s="52">
        <v>3.2602896341463414</v>
      </c>
      <c r="EF30" s="52">
        <v>3.0846036585365852</v>
      </c>
      <c r="EG30" s="52">
        <v>6.3448932926829267</v>
      </c>
      <c r="EH30" s="60">
        <v>0.75559701492537312</v>
      </c>
      <c r="EI30" s="59">
        <v>1.4844527363184079</v>
      </c>
      <c r="EJ30" s="60">
        <v>0.90165770609318996</v>
      </c>
      <c r="EK30" s="59">
        <v>1.2668010752688172</v>
      </c>
      <c r="EL30" s="61">
        <v>651</v>
      </c>
      <c r="EM30" s="62">
        <v>3.4120583717357911</v>
      </c>
      <c r="EN30" s="62">
        <v>3.2811059907834101</v>
      </c>
      <c r="EO30" s="62">
        <v>6.6931643625192017</v>
      </c>
      <c r="EP30" s="81">
        <v>0.85909669211195927</v>
      </c>
      <c r="EQ30" s="13">
        <v>1.4061704834605597</v>
      </c>
      <c r="ER30" s="81">
        <v>0.94513888888888886</v>
      </c>
      <c r="ES30" s="13">
        <v>1.4756944444444444</v>
      </c>
      <c r="ET30" s="28">
        <v>645</v>
      </c>
      <c r="EU30" s="82">
        <v>3.6763565891472867</v>
      </c>
      <c r="EV30" s="82">
        <v>3.3608527131782946</v>
      </c>
      <c r="EW30" s="82">
        <v>7.0372093023255813</v>
      </c>
      <c r="EX30" s="85">
        <v>0.86600719424460426</v>
      </c>
      <c r="EY30" s="6">
        <v>1.4739208633093526</v>
      </c>
      <c r="EZ30" s="85">
        <v>0.80219534050179209</v>
      </c>
      <c r="FA30" s="6">
        <v>1.6505376344086022</v>
      </c>
      <c r="FB30" s="86">
        <v>648</v>
      </c>
      <c r="FC30" s="87">
        <v>3.6107253086419755</v>
      </c>
      <c r="FD30" s="87">
        <v>3.7920524691358026</v>
      </c>
      <c r="FE30" s="87">
        <v>7.4027777777777777</v>
      </c>
    </row>
    <row r="31" spans="1:161" x14ac:dyDescent="0.35">
      <c r="A31" s="3" t="s">
        <v>27</v>
      </c>
      <c r="B31" s="4">
        <v>1.0375076613256282</v>
      </c>
      <c r="C31" s="2">
        <v>0.88461538461538458</v>
      </c>
      <c r="D31" s="4">
        <v>0.96799516908212557</v>
      </c>
      <c r="E31" s="5">
        <v>1.0264957264957264</v>
      </c>
      <c r="F31" s="6">
        <v>0.73176718092566617</v>
      </c>
      <c r="G31" s="5">
        <v>0.90988779803646569</v>
      </c>
      <c r="H31" s="6">
        <v>0.86021505376344087</v>
      </c>
      <c r="I31" s="7">
        <v>0.97356442577030811</v>
      </c>
      <c r="J31" s="2">
        <v>0.91847826086956519</v>
      </c>
      <c r="K31" s="7">
        <v>0.98641304347826086</v>
      </c>
      <c r="L31" s="2">
        <v>0.90579710144927539</v>
      </c>
      <c r="M31" s="8">
        <v>0.97254028837998308</v>
      </c>
      <c r="N31" s="9">
        <v>0.74964936886395517</v>
      </c>
      <c r="O31" s="8">
        <v>0.93735390369331462</v>
      </c>
      <c r="P31" s="9">
        <v>0.83917718560074805</v>
      </c>
      <c r="Q31" s="14">
        <v>1.007152505446623</v>
      </c>
      <c r="R31" s="13">
        <v>0.83351449275362322</v>
      </c>
      <c r="S31" s="14">
        <v>0.90772946859903381</v>
      </c>
      <c r="T31" s="13">
        <v>1.0202898550724637</v>
      </c>
      <c r="U31" s="7">
        <v>0.94161324786324785</v>
      </c>
      <c r="V31" s="2">
        <v>0.8295932678821879</v>
      </c>
      <c r="W31" s="7">
        <v>0.94121084618980833</v>
      </c>
      <c r="X31" s="2">
        <v>0.96072931276297335</v>
      </c>
      <c r="Y31" s="8">
        <v>0.9359016754850088</v>
      </c>
      <c r="Z31" s="9">
        <v>0.83659420289855069</v>
      </c>
      <c r="AA31" s="8">
        <v>0.9097826086956522</v>
      </c>
      <c r="AB31" s="9">
        <v>0.97874396135265695</v>
      </c>
      <c r="AC31" s="18">
        <v>0.89035087719298245</v>
      </c>
      <c r="AD31" s="19">
        <v>0.91549789621318378</v>
      </c>
      <c r="AE31" s="18">
        <v>0.8952197288452548</v>
      </c>
      <c r="AF31" s="19">
        <v>0.956989247311828</v>
      </c>
      <c r="AG31" s="7">
        <v>0.83240049751243783</v>
      </c>
      <c r="AH31" s="2">
        <v>0.76192145862552596</v>
      </c>
      <c r="AI31" s="7">
        <v>0.87388966806919122</v>
      </c>
      <c r="AJ31" s="2">
        <v>0.81767180925666194</v>
      </c>
      <c r="AK31" s="21">
        <v>0.92542989417989419</v>
      </c>
      <c r="AL31" s="22">
        <v>0.69420289855072459</v>
      </c>
      <c r="AM31" s="21">
        <v>0.86714975845410625</v>
      </c>
      <c r="AN31" s="22">
        <v>0.9294685990338164</v>
      </c>
      <c r="AO31" s="7">
        <v>0.90033927056827823</v>
      </c>
      <c r="AP31" s="2">
        <v>0.74088359046283314</v>
      </c>
      <c r="AQ31" s="7">
        <v>0.85624123422159892</v>
      </c>
      <c r="AR31" s="2">
        <v>0.84946236559139787</v>
      </c>
      <c r="AS31" s="23">
        <v>0.86805555555555558</v>
      </c>
      <c r="AT31" s="24">
        <v>0.70923913043478259</v>
      </c>
      <c r="AU31" s="23">
        <v>0.9044082125603865</v>
      </c>
      <c r="AV31" s="24">
        <v>0.79903381642512072</v>
      </c>
      <c r="AW31" s="30">
        <v>10.778186274509803</v>
      </c>
      <c r="AX31" s="7">
        <v>1.0443227091633467</v>
      </c>
      <c r="AY31" s="2">
        <v>0.87010869565217386</v>
      </c>
      <c r="AZ31" s="7">
        <v>0.932487922705314</v>
      </c>
      <c r="BA31" s="2">
        <v>0.94347826086956521</v>
      </c>
      <c r="BB31" s="28">
        <v>932</v>
      </c>
      <c r="BC31" s="29">
        <v>9.2046673819742484</v>
      </c>
      <c r="BD31" s="29">
        <v>2.3361051502145922</v>
      </c>
      <c r="BE31" s="29">
        <v>11.540772532188841</v>
      </c>
      <c r="BF31" s="26">
        <v>1.0600236864771748</v>
      </c>
      <c r="BG31" s="27">
        <v>0.87237026647966343</v>
      </c>
      <c r="BH31" s="26">
        <v>1.0074216923796167</v>
      </c>
      <c r="BI31" s="27">
        <v>0.96587190275829826</v>
      </c>
      <c r="BJ31" s="28">
        <v>875</v>
      </c>
      <c r="BK31" s="33">
        <v>10.551428571428572</v>
      </c>
      <c r="BL31" s="33">
        <v>2.6022857142857143</v>
      </c>
      <c r="BM31" s="33">
        <v>13.153714285714285</v>
      </c>
      <c r="BN31" s="7">
        <v>1.1047588285960379</v>
      </c>
      <c r="BO31" s="2">
        <v>0.85416666666666663</v>
      </c>
      <c r="BP31" s="7">
        <v>0.92974806201550386</v>
      </c>
      <c r="BQ31" s="2">
        <v>0.90546594982078854</v>
      </c>
      <c r="BR31" s="28">
        <v>807</v>
      </c>
      <c r="BS31" s="29">
        <v>11.707868649318463</v>
      </c>
      <c r="BT31" s="29">
        <v>2.8271375464684017</v>
      </c>
      <c r="BU31" s="29">
        <v>14.535006195786865</v>
      </c>
      <c r="BV31" s="26">
        <v>1.0895655270655271</v>
      </c>
      <c r="BW31" s="27">
        <v>0.79613095238095233</v>
      </c>
      <c r="BX31" s="26">
        <v>0.98363095238095233</v>
      </c>
      <c r="BY31" s="27">
        <v>0.91617063492063489</v>
      </c>
      <c r="BZ31" s="28">
        <v>1038</v>
      </c>
      <c r="CA31" s="33">
        <v>8.2420520231213867</v>
      </c>
      <c r="CB31" s="33">
        <v>1.9205202312138729</v>
      </c>
      <c r="CC31" s="33">
        <v>10.162572254335259</v>
      </c>
      <c r="CD31" s="4">
        <v>1.0856928356928357</v>
      </c>
      <c r="CE31" s="2">
        <v>0.80191532258064513</v>
      </c>
      <c r="CF31" s="4">
        <v>0.97115815412186379</v>
      </c>
      <c r="CG31" s="2">
        <v>0.88664874551971329</v>
      </c>
      <c r="CH31" s="28">
        <v>881</v>
      </c>
      <c r="CI31" s="29">
        <v>10.66600454029512</v>
      </c>
      <c r="CJ31" s="29">
        <v>2.4775822928490352</v>
      </c>
      <c r="CK31" s="29">
        <v>13.143586833144154</v>
      </c>
      <c r="CL31" s="26">
        <v>1.0787777777777778</v>
      </c>
      <c r="CM31" s="27">
        <v>0.8671875</v>
      </c>
      <c r="CN31" s="26">
        <v>0.98420138888888886</v>
      </c>
      <c r="CO31" s="27">
        <v>0.91018518518518521</v>
      </c>
      <c r="CP31" s="28">
        <v>1012</v>
      </c>
      <c r="CQ31" s="33">
        <v>8.9982707509881426</v>
      </c>
      <c r="CR31" s="33">
        <v>2.2052865612648223</v>
      </c>
      <c r="CS31" s="33">
        <v>11.203557312252965</v>
      </c>
      <c r="CT31" s="37">
        <v>1.0577987626180396</v>
      </c>
      <c r="CU31" s="36">
        <v>0.5968992248062015</v>
      </c>
      <c r="CV31" s="37">
        <v>0.93257168458781359</v>
      </c>
      <c r="CW31" s="36">
        <v>0.80465949820788529</v>
      </c>
      <c r="CX31" s="38">
        <v>1031</v>
      </c>
      <c r="CY31" s="39">
        <v>8.7640640155189136</v>
      </c>
      <c r="CZ31" s="39">
        <v>1.7672162948593599</v>
      </c>
      <c r="DA31" s="39">
        <v>10.531280310378273</v>
      </c>
      <c r="DB31" s="41">
        <v>0.97316526610644261</v>
      </c>
      <c r="DC31" s="2">
        <v>0.59799999999999998</v>
      </c>
      <c r="DD31" s="41">
        <v>0.93692129629629628</v>
      </c>
      <c r="DE31" s="2">
        <v>0.82222222222222219</v>
      </c>
      <c r="DF31" s="28">
        <v>880</v>
      </c>
      <c r="DG31" s="29">
        <v>9.5343750000000007</v>
      </c>
      <c r="DH31" s="29">
        <v>2.0284090909090908</v>
      </c>
      <c r="DI31" s="29">
        <v>11.562784090909091</v>
      </c>
      <c r="DJ31" s="41">
        <v>0.9660878112712975</v>
      </c>
      <c r="DK31" s="2">
        <v>0.72819010416666663</v>
      </c>
      <c r="DL31" s="41">
        <v>0.94074820788530467</v>
      </c>
      <c r="DM31" s="2">
        <v>0.87231182795698925</v>
      </c>
      <c r="DN31" s="28">
        <v>949</v>
      </c>
      <c r="DO31" s="29">
        <v>9.0856164383561637</v>
      </c>
      <c r="DP31" s="29">
        <v>2.2044257112750265</v>
      </c>
      <c r="DQ31" s="29">
        <v>11.290042149631191</v>
      </c>
      <c r="DR31" s="48">
        <v>0.92335766423357668</v>
      </c>
      <c r="DS31" s="47">
        <v>0.80231143552311435</v>
      </c>
      <c r="DT31" s="48">
        <v>0.91084229390681004</v>
      </c>
      <c r="DU31" s="47">
        <v>0.83288530465949817</v>
      </c>
      <c r="DV31" s="49">
        <v>989</v>
      </c>
      <c r="DW31" s="46">
        <v>8.7158746208291209</v>
      </c>
      <c r="DX31" s="46">
        <v>2.2735085945399391</v>
      </c>
      <c r="DY31" s="46">
        <v>10.98938321536906</v>
      </c>
      <c r="DZ31" s="54">
        <v>0.90372983870967738</v>
      </c>
      <c r="EA31" s="53">
        <v>0.85181451612903225</v>
      </c>
      <c r="EB31" s="54">
        <v>0.90763888888888888</v>
      </c>
      <c r="EC31" s="53">
        <v>0.9555555555555556</v>
      </c>
      <c r="ED31" s="57">
        <v>909</v>
      </c>
      <c r="EE31" s="52">
        <v>8.7516501650165015</v>
      </c>
      <c r="EF31" s="52">
        <v>2.5297029702970297</v>
      </c>
      <c r="EG31" s="52">
        <v>11.281353135313532</v>
      </c>
      <c r="EH31" s="60">
        <v>0.93701550387596899</v>
      </c>
      <c r="EI31" s="59">
        <v>0.90859173126614989</v>
      </c>
      <c r="EJ31" s="60">
        <v>0.92097894265232971</v>
      </c>
      <c r="EK31" s="59">
        <v>1.0443548387096775</v>
      </c>
      <c r="EL31" s="61">
        <v>1024</v>
      </c>
      <c r="EM31" s="62">
        <v>8.264404296875</v>
      </c>
      <c r="EN31" s="62">
        <v>2.51171875</v>
      </c>
      <c r="EO31" s="62">
        <v>10.776123046875</v>
      </c>
      <c r="EP31" s="81">
        <v>1.0225409836065573</v>
      </c>
      <c r="EQ31" s="13">
        <v>0.9074453551912568</v>
      </c>
      <c r="ER31" s="81">
        <v>1.0461226851851853</v>
      </c>
      <c r="ES31" s="13">
        <v>0.9555555555555556</v>
      </c>
      <c r="ET31" s="28">
        <v>865</v>
      </c>
      <c r="EU31" s="82">
        <v>10.416473988439307</v>
      </c>
      <c r="EV31" s="82">
        <v>2.7289017341040465</v>
      </c>
      <c r="EW31" s="82">
        <v>13.145375722543353</v>
      </c>
      <c r="EX31" s="85">
        <v>0.97752624671916011</v>
      </c>
      <c r="EY31" s="6">
        <v>0.7841207349081365</v>
      </c>
      <c r="EZ31" s="85">
        <v>0.98280689964157708</v>
      </c>
      <c r="FA31" s="6">
        <v>0.94623655913978499</v>
      </c>
      <c r="FB31" s="86">
        <v>870</v>
      </c>
      <c r="FC31" s="87">
        <v>10.179885057471264</v>
      </c>
      <c r="FD31" s="87">
        <v>2.5873563218390805</v>
      </c>
      <c r="FE31" s="87">
        <v>12.767241379310345</v>
      </c>
    </row>
    <row r="32" spans="1:161" ht="25" x14ac:dyDescent="0.35">
      <c r="A32" s="3" t="s">
        <v>28</v>
      </c>
      <c r="B32" s="4">
        <v>1</v>
      </c>
      <c r="C32" s="2">
        <v>1</v>
      </c>
      <c r="D32" s="4">
        <v>1</v>
      </c>
      <c r="E32" s="5">
        <v>1</v>
      </c>
      <c r="F32" s="6">
        <v>1</v>
      </c>
      <c r="G32" s="5">
        <v>1</v>
      </c>
      <c r="H32" s="6">
        <v>1</v>
      </c>
      <c r="I32" s="7">
        <v>1</v>
      </c>
      <c r="J32" s="2">
        <v>1</v>
      </c>
      <c r="K32" s="7">
        <v>1</v>
      </c>
      <c r="L32" s="2">
        <v>1</v>
      </c>
      <c r="M32" s="8">
        <v>1</v>
      </c>
      <c r="N32" s="9">
        <v>1</v>
      </c>
      <c r="O32" s="8">
        <v>1</v>
      </c>
      <c r="P32" s="9">
        <v>1</v>
      </c>
      <c r="Q32" s="12">
        <v>1</v>
      </c>
      <c r="R32" s="13">
        <v>1</v>
      </c>
      <c r="S32" s="12">
        <v>1</v>
      </c>
      <c r="T32" s="13">
        <v>1</v>
      </c>
      <c r="U32" s="7">
        <v>1</v>
      </c>
      <c r="V32" s="2">
        <v>1</v>
      </c>
      <c r="W32" s="7">
        <v>1</v>
      </c>
      <c r="X32" s="2">
        <v>1</v>
      </c>
      <c r="Y32" s="8">
        <v>1</v>
      </c>
      <c r="Z32" s="9">
        <v>1</v>
      </c>
      <c r="AA32" s="8">
        <v>1</v>
      </c>
      <c r="AB32" s="9">
        <v>1</v>
      </c>
      <c r="AC32" s="18">
        <v>1</v>
      </c>
      <c r="AD32" s="19">
        <v>1</v>
      </c>
      <c r="AE32" s="18">
        <v>1</v>
      </c>
      <c r="AF32" s="19">
        <v>1</v>
      </c>
      <c r="AG32" s="7">
        <v>1</v>
      </c>
      <c r="AH32" s="2">
        <v>1</v>
      </c>
      <c r="AI32" s="7">
        <v>1</v>
      </c>
      <c r="AJ32" s="2">
        <v>1</v>
      </c>
      <c r="AK32" s="21">
        <v>1</v>
      </c>
      <c r="AL32" s="22">
        <v>1</v>
      </c>
      <c r="AM32" s="21">
        <v>1</v>
      </c>
      <c r="AN32" s="22">
        <v>1</v>
      </c>
      <c r="AO32" s="7">
        <v>1</v>
      </c>
      <c r="AP32" s="2">
        <v>1</v>
      </c>
      <c r="AQ32" s="7">
        <v>1</v>
      </c>
      <c r="AR32" s="2">
        <v>1</v>
      </c>
      <c r="AS32" s="23">
        <v>1</v>
      </c>
      <c r="AT32" s="24">
        <v>1</v>
      </c>
      <c r="AU32" s="23">
        <v>1</v>
      </c>
      <c r="AV32" s="24">
        <v>1</v>
      </c>
      <c r="AW32" s="30">
        <v>33.45754716981132</v>
      </c>
      <c r="AX32" s="7">
        <v>0.68145539906103292</v>
      </c>
      <c r="AY32" s="2">
        <v>0.64632237871674492</v>
      </c>
      <c r="AZ32" s="7">
        <v>1.1272727272727272</v>
      </c>
      <c r="BA32" s="2">
        <v>0.98939393939393938</v>
      </c>
      <c r="BB32" s="28">
        <v>32</v>
      </c>
      <c r="BC32" s="29">
        <v>34.3046875</v>
      </c>
      <c r="BD32" s="29">
        <v>23.109375</v>
      </c>
      <c r="BE32" s="29">
        <v>57.4140625</v>
      </c>
      <c r="BF32" s="26">
        <v>0.86526806526806532</v>
      </c>
      <c r="BG32" s="27">
        <v>0.52564102564102566</v>
      </c>
      <c r="BH32" s="26">
        <v>1.0938416422287389</v>
      </c>
      <c r="BI32" s="27">
        <v>0.99560117302052786</v>
      </c>
      <c r="BJ32" s="28">
        <v>285</v>
      </c>
      <c r="BK32" s="33">
        <v>4.5649122807017548</v>
      </c>
      <c r="BL32" s="33">
        <v>2.3780701754385967</v>
      </c>
      <c r="BM32" s="33">
        <v>6.942982456140351</v>
      </c>
      <c r="BN32" s="7">
        <v>0.74712643678160917</v>
      </c>
      <c r="BO32" s="2">
        <v>0.56973180076628349</v>
      </c>
      <c r="BP32" s="7">
        <v>1.0141129032258065</v>
      </c>
      <c r="BQ32" s="2">
        <v>0.80645161290322576</v>
      </c>
      <c r="BR32" s="28">
        <v>25</v>
      </c>
      <c r="BS32" s="29">
        <v>47.59</v>
      </c>
      <c r="BT32" s="29">
        <v>26.87</v>
      </c>
      <c r="BU32" s="29">
        <v>74.459999999999994</v>
      </c>
      <c r="BV32" s="26">
        <v>0.70763358778625951</v>
      </c>
      <c r="BW32" s="27">
        <v>0.5725190839694656</v>
      </c>
      <c r="BX32" s="26">
        <v>1.0944940476190477</v>
      </c>
      <c r="BY32" s="27">
        <v>0.9642857142857143</v>
      </c>
      <c r="BZ32" s="28">
        <v>44</v>
      </c>
      <c r="CA32" s="33">
        <v>24.15909090909091</v>
      </c>
      <c r="CB32" s="33">
        <v>15.034090909090908</v>
      </c>
      <c r="CC32" s="33">
        <v>39.19318181818182</v>
      </c>
      <c r="CD32" s="4">
        <v>0.81412037037037033</v>
      </c>
      <c r="CE32" s="2">
        <v>0.5717592592592593</v>
      </c>
      <c r="CF32" s="4">
        <v>1.0940860215053763</v>
      </c>
      <c r="CG32" s="2">
        <v>1</v>
      </c>
      <c r="CH32" s="28">
        <v>38</v>
      </c>
      <c r="CI32" s="29">
        <v>33.848684210526315</v>
      </c>
      <c r="CJ32" s="29">
        <v>19.539473684210527</v>
      </c>
      <c r="CK32" s="29">
        <v>53.388157894736842</v>
      </c>
      <c r="CL32" s="26">
        <v>0.77278401997503121</v>
      </c>
      <c r="CM32" s="27">
        <v>0.59841864336246364</v>
      </c>
      <c r="CN32" s="26">
        <v>1.1034722222222222</v>
      </c>
      <c r="CO32" s="27">
        <v>1.0333333333333334</v>
      </c>
      <c r="CP32" s="28">
        <v>47</v>
      </c>
      <c r="CQ32" s="33">
        <v>24.914893617021278</v>
      </c>
      <c r="CR32" s="33">
        <v>15.563829787234043</v>
      </c>
      <c r="CS32" s="33">
        <v>40.478723404255319</v>
      </c>
      <c r="CT32" s="37">
        <v>1.0146551724137931</v>
      </c>
      <c r="CU32" s="36">
        <v>0.77442528735632188</v>
      </c>
      <c r="CV32" s="37">
        <v>1.0772849462365592</v>
      </c>
      <c r="CW32" s="36">
        <v>0.96505376344086025</v>
      </c>
      <c r="CX32" s="38">
        <v>38</v>
      </c>
      <c r="CY32" s="39">
        <v>33.776315789473685</v>
      </c>
      <c r="CZ32" s="39">
        <v>16.539473684210527</v>
      </c>
      <c r="DA32" s="39">
        <v>50.315789473684212</v>
      </c>
      <c r="DB32" s="35">
        <v>1.1114478114478115</v>
      </c>
      <c r="DC32" s="27">
        <v>0.90404040404040409</v>
      </c>
      <c r="DD32" s="35">
        <v>0.9194444444444444</v>
      </c>
      <c r="DE32" s="27">
        <v>0.96666666666666667</v>
      </c>
      <c r="DF32" s="28">
        <v>30</v>
      </c>
      <c r="DG32" s="33">
        <v>38.541666666666664</v>
      </c>
      <c r="DH32" s="33">
        <v>20.55</v>
      </c>
      <c r="DI32" s="33">
        <v>59.091666666666669</v>
      </c>
      <c r="DJ32" s="41">
        <v>1.0119444444444445</v>
      </c>
      <c r="DK32" s="2">
        <v>0.47361111111111109</v>
      </c>
      <c r="DL32" s="41">
        <v>1.0631720430107527</v>
      </c>
      <c r="DM32" s="2">
        <v>0.90322580645161288</v>
      </c>
      <c r="DN32" s="28">
        <v>46</v>
      </c>
      <c r="DO32" s="29">
        <v>28.396739130434781</v>
      </c>
      <c r="DP32" s="29">
        <v>11.010869565217391</v>
      </c>
      <c r="DQ32" s="29">
        <v>39.407608695652172</v>
      </c>
      <c r="DR32" s="48">
        <v>0.967741935483871</v>
      </c>
      <c r="DS32" s="47">
        <v>0.69892473118279574</v>
      </c>
      <c r="DT32" s="48">
        <v>1.211021505376344</v>
      </c>
      <c r="DU32" s="47">
        <v>0.85215053763440862</v>
      </c>
      <c r="DV32" s="49">
        <v>38</v>
      </c>
      <c r="DW32" s="46">
        <v>35.539473684210527</v>
      </c>
      <c r="DX32" s="46">
        <v>15.184210526315789</v>
      </c>
      <c r="DY32" s="46">
        <v>50.723684210526315</v>
      </c>
      <c r="DZ32" s="54">
        <v>1.0378151260504203</v>
      </c>
      <c r="EA32" s="53">
        <v>0.74649859943977592</v>
      </c>
      <c r="EB32" s="54">
        <v>1.1215277777777777</v>
      </c>
      <c r="EC32" s="53">
        <v>0.83472222222222225</v>
      </c>
      <c r="ED32" s="57">
        <v>20</v>
      </c>
      <c r="EE32" s="52">
        <v>66.5</v>
      </c>
      <c r="EF32" s="52">
        <v>28.35</v>
      </c>
      <c r="EG32" s="52">
        <v>94.85</v>
      </c>
      <c r="EH32" s="60">
        <v>1.0980555555555556</v>
      </c>
      <c r="EI32" s="59">
        <v>0.8</v>
      </c>
      <c r="EJ32" s="60">
        <v>1.221774193548387</v>
      </c>
      <c r="EK32" s="59">
        <v>0.66935483870967738</v>
      </c>
      <c r="EL32" s="61">
        <v>38</v>
      </c>
      <c r="EM32" s="62">
        <v>37.967105263157897</v>
      </c>
      <c r="EN32" s="62">
        <v>14.131578947368421</v>
      </c>
      <c r="EO32" s="62">
        <v>52.098684210526315</v>
      </c>
      <c r="EP32" s="81">
        <v>1.1127777777777779</v>
      </c>
      <c r="EQ32" s="13">
        <v>0.58333333333333337</v>
      </c>
      <c r="ER32" s="81">
        <v>1.1020833333333333</v>
      </c>
      <c r="ES32" s="13">
        <v>0.93333333333333335</v>
      </c>
      <c r="ET32" s="28">
        <v>54</v>
      </c>
      <c r="EU32" s="82">
        <v>25.893518518518519</v>
      </c>
      <c r="EV32" s="82">
        <v>10.111111111111111</v>
      </c>
      <c r="EW32" s="82">
        <v>36.004629629629626</v>
      </c>
      <c r="EX32" s="85">
        <v>1.0512396694214876</v>
      </c>
      <c r="EY32" s="6">
        <v>0.79958677685950408</v>
      </c>
      <c r="EZ32" s="85">
        <v>1.1814516129032258</v>
      </c>
      <c r="FA32" s="6">
        <v>0.90322580645161288</v>
      </c>
      <c r="FB32" s="86">
        <v>34</v>
      </c>
      <c r="FC32" s="87">
        <v>40.985294117647058</v>
      </c>
      <c r="FD32" s="87">
        <v>18.419117647058822</v>
      </c>
      <c r="FE32" s="87">
        <v>59.404411764705884</v>
      </c>
    </row>
    <row r="33" spans="1:161" ht="25" x14ac:dyDescent="0.35">
      <c r="A33" s="3" t="s">
        <v>29</v>
      </c>
      <c r="B33" s="4">
        <v>1</v>
      </c>
      <c r="C33" s="2">
        <v>1</v>
      </c>
      <c r="D33" s="4">
        <v>1</v>
      </c>
      <c r="E33" s="5">
        <v>1</v>
      </c>
      <c r="F33" s="6">
        <v>1</v>
      </c>
      <c r="G33" s="5">
        <v>1</v>
      </c>
      <c r="H33" s="6">
        <v>1</v>
      </c>
      <c r="I33" s="7">
        <v>1</v>
      </c>
      <c r="J33" s="2">
        <v>1</v>
      </c>
      <c r="K33" s="7">
        <v>1</v>
      </c>
      <c r="L33" s="2">
        <v>1</v>
      </c>
      <c r="M33" s="8">
        <v>1</v>
      </c>
      <c r="N33" s="9">
        <v>1</v>
      </c>
      <c r="O33" s="8">
        <v>1</v>
      </c>
      <c r="P33" s="9">
        <v>1</v>
      </c>
      <c r="Q33" s="12">
        <v>1</v>
      </c>
      <c r="R33" s="13">
        <v>1</v>
      </c>
      <c r="S33" s="12">
        <v>1</v>
      </c>
      <c r="T33" s="13">
        <v>1</v>
      </c>
      <c r="U33" s="16">
        <v>1</v>
      </c>
      <c r="V33" s="17">
        <v>1</v>
      </c>
      <c r="W33" s="16">
        <v>1</v>
      </c>
      <c r="X33" s="17">
        <v>1</v>
      </c>
      <c r="Y33" s="8">
        <v>1</v>
      </c>
      <c r="Z33" s="9">
        <v>1</v>
      </c>
      <c r="AA33" s="8">
        <v>1</v>
      </c>
      <c r="AB33" s="9">
        <v>1</v>
      </c>
      <c r="AC33" s="18">
        <v>1</v>
      </c>
      <c r="AD33" s="19">
        <v>1</v>
      </c>
      <c r="AE33" s="18">
        <v>1</v>
      </c>
      <c r="AF33" s="19">
        <v>1</v>
      </c>
      <c r="AG33" s="7">
        <v>1</v>
      </c>
      <c r="AH33" s="2">
        <v>1</v>
      </c>
      <c r="AI33" s="7">
        <v>1</v>
      </c>
      <c r="AJ33" s="2">
        <v>1</v>
      </c>
      <c r="AK33" s="21">
        <v>1</v>
      </c>
      <c r="AL33" s="22">
        <v>1</v>
      </c>
      <c r="AM33" s="21">
        <v>1</v>
      </c>
      <c r="AN33" s="22">
        <v>1</v>
      </c>
      <c r="AO33" s="7">
        <v>1</v>
      </c>
      <c r="AP33" s="2">
        <v>1</v>
      </c>
      <c r="AQ33" s="7">
        <v>1</v>
      </c>
      <c r="AR33" s="2">
        <v>1</v>
      </c>
      <c r="AS33" s="23">
        <v>1</v>
      </c>
      <c r="AT33" s="24">
        <v>1</v>
      </c>
      <c r="AU33" s="23">
        <v>1</v>
      </c>
      <c r="AV33" s="24">
        <v>1</v>
      </c>
      <c r="AW33" s="30">
        <v>54.9375</v>
      </c>
      <c r="AX33" s="7">
        <v>0.83829365079365081</v>
      </c>
      <c r="AY33" s="2">
        <v>0.8484126984126984</v>
      </c>
      <c r="AZ33" s="7">
        <v>0.80347222222222225</v>
      </c>
      <c r="BA33" s="2">
        <v>0.74513888888888891</v>
      </c>
      <c r="BB33" s="28">
        <v>66</v>
      </c>
      <c r="BC33" s="29">
        <v>24.768939393939394</v>
      </c>
      <c r="BD33" s="29">
        <v>12.162878787878787</v>
      </c>
      <c r="BE33" s="29">
        <v>36.93181818181818</v>
      </c>
      <c r="BF33" s="26">
        <v>0.70823483057525616</v>
      </c>
      <c r="BG33" s="27">
        <v>0.82348305752561068</v>
      </c>
      <c r="BH33" s="26">
        <v>0.91767473118279574</v>
      </c>
      <c r="BI33" s="27">
        <v>0.91935483870967738</v>
      </c>
      <c r="BJ33" s="28">
        <v>47</v>
      </c>
      <c r="BK33" s="33">
        <v>33.648936170212764</v>
      </c>
      <c r="BL33" s="33">
        <v>18.393617021276597</v>
      </c>
      <c r="BM33" s="33">
        <v>52.042553191489361</v>
      </c>
      <c r="BN33" s="7">
        <v>0.79137529137529139</v>
      </c>
      <c r="BO33" s="2">
        <v>0.65967365967365965</v>
      </c>
      <c r="BP33" s="7">
        <v>0.90423387096774188</v>
      </c>
      <c r="BQ33" s="2">
        <v>0.89247311827956988</v>
      </c>
      <c r="BR33" s="28">
        <v>41</v>
      </c>
      <c r="BS33" s="29">
        <v>41.25</v>
      </c>
      <c r="BT33" s="29">
        <v>18.451219512195124</v>
      </c>
      <c r="BU33" s="29">
        <v>59.701219512195124</v>
      </c>
      <c r="BV33" s="26">
        <v>0.82782018659881251</v>
      </c>
      <c r="BW33" s="27">
        <v>0.45971162001696353</v>
      </c>
      <c r="BX33" s="26">
        <v>0.93675595238095233</v>
      </c>
      <c r="BY33" s="27">
        <v>0.8571428571428571</v>
      </c>
      <c r="BZ33" s="28">
        <v>43</v>
      </c>
      <c r="CA33" s="33">
        <v>37.337209302325583</v>
      </c>
      <c r="CB33" s="33">
        <v>13</v>
      </c>
      <c r="CC33" s="33">
        <v>50.337209302325583</v>
      </c>
      <c r="CD33" s="4">
        <v>0.78309692671394804</v>
      </c>
      <c r="CE33" s="2">
        <v>0.64302600472813243</v>
      </c>
      <c r="CF33" s="4">
        <v>0.9213709677419355</v>
      </c>
      <c r="CG33" s="2">
        <v>0.75940860215053763</v>
      </c>
      <c r="CH33" s="28">
        <v>53</v>
      </c>
      <c r="CI33" s="29">
        <v>31.683962264150942</v>
      </c>
      <c r="CJ33" s="29">
        <v>13.028301886792454</v>
      </c>
      <c r="CK33" s="29">
        <v>44.712264150943398</v>
      </c>
      <c r="CL33" s="26">
        <v>0.80167483660130723</v>
      </c>
      <c r="CM33" s="27">
        <v>0.50653594771241828</v>
      </c>
      <c r="CN33" s="26">
        <v>0.92013888888888884</v>
      </c>
      <c r="CO33" s="27">
        <v>0.78611111111111109</v>
      </c>
      <c r="CP33" s="28">
        <v>48</v>
      </c>
      <c r="CQ33" s="33">
        <v>34.244791666666664</v>
      </c>
      <c r="CR33" s="33">
        <v>12.354166666666666</v>
      </c>
      <c r="CS33" s="33">
        <v>46.598958333333336</v>
      </c>
      <c r="CT33" s="41">
        <v>0.83137715179968696</v>
      </c>
      <c r="CU33" s="40">
        <v>0.86267605633802813</v>
      </c>
      <c r="CV33" s="41">
        <v>0.91129032258064513</v>
      </c>
      <c r="CW33" s="40">
        <v>0.85483870967741937</v>
      </c>
      <c r="CX33" s="42">
        <v>107</v>
      </c>
      <c r="CY33" s="43">
        <v>16.266355140186917</v>
      </c>
      <c r="CZ33" s="43">
        <v>6.4065420560747661</v>
      </c>
      <c r="DA33" s="43">
        <v>22.672897196261683</v>
      </c>
      <c r="DB33" s="35">
        <v>0.83637469586374691</v>
      </c>
      <c r="DC33" s="27">
        <v>0.81751824817518248</v>
      </c>
      <c r="DD33" s="35">
        <v>0.80347222222222225</v>
      </c>
      <c r="DE33" s="27">
        <v>0.35798611111111112</v>
      </c>
      <c r="DF33" s="28">
        <v>32</v>
      </c>
      <c r="DG33" s="33">
        <v>50.3046875</v>
      </c>
      <c r="DH33" s="33">
        <v>18.5546875</v>
      </c>
      <c r="DI33" s="33">
        <v>68.859375</v>
      </c>
      <c r="DJ33" s="41">
        <v>0.82528180354267311</v>
      </c>
      <c r="DK33" s="2">
        <v>0.8031400966183575</v>
      </c>
      <c r="DL33" s="41">
        <v>0.84845430107526887</v>
      </c>
      <c r="DM33" s="2">
        <v>0.82795698924731187</v>
      </c>
      <c r="DN33" s="28">
        <v>31</v>
      </c>
      <c r="DO33" s="29">
        <v>53.427419354838712</v>
      </c>
      <c r="DP33" s="29">
        <v>20.661290322580644</v>
      </c>
      <c r="DQ33" s="29">
        <v>74.088709677419359</v>
      </c>
      <c r="DR33" s="48">
        <v>0.76053639846743293</v>
      </c>
      <c r="DS33" s="47">
        <v>0.65287356321839085</v>
      </c>
      <c r="DT33" s="48">
        <v>0.78293010752688175</v>
      </c>
      <c r="DU33" s="47">
        <v>0.91129032258064513</v>
      </c>
      <c r="DV33" s="49">
        <v>34</v>
      </c>
      <c r="DW33" s="46">
        <v>46.323529411764703</v>
      </c>
      <c r="DX33" s="46">
        <v>18.323529411764707</v>
      </c>
      <c r="DY33" s="46">
        <v>64.647058823529406</v>
      </c>
      <c r="DZ33" s="54">
        <v>0.74795751633986929</v>
      </c>
      <c r="EA33" s="53">
        <v>1.0465686274509804</v>
      </c>
      <c r="EB33" s="54">
        <v>0.78229166666666672</v>
      </c>
      <c r="EC33" s="53">
        <v>0.87638888888888888</v>
      </c>
      <c r="ED33" s="57">
        <v>34</v>
      </c>
      <c r="EE33" s="52">
        <v>43.492647058823529</v>
      </c>
      <c r="EF33" s="52">
        <v>21.838235294117649</v>
      </c>
      <c r="EG33" s="52">
        <v>65.330882352941174</v>
      </c>
      <c r="EH33" s="60">
        <v>0.79406130268199238</v>
      </c>
      <c r="EI33" s="59">
        <v>0.75057471264367814</v>
      </c>
      <c r="EJ33" s="60">
        <v>0.90826612903225812</v>
      </c>
      <c r="EK33" s="59">
        <v>0.793010752688172</v>
      </c>
      <c r="EL33" s="61">
        <v>48</v>
      </c>
      <c r="EM33" s="62">
        <v>35.666666666666664</v>
      </c>
      <c r="EN33" s="62">
        <v>12.947916666666666</v>
      </c>
      <c r="EO33" s="62">
        <v>48.614583333333336</v>
      </c>
      <c r="EP33" s="81">
        <v>0.87983091787439616</v>
      </c>
      <c r="EQ33" s="13">
        <v>0.8091787439613527</v>
      </c>
      <c r="ER33" s="81">
        <v>0.63159722222222225</v>
      </c>
      <c r="ES33" s="13">
        <v>0.91666666666666663</v>
      </c>
      <c r="ET33" s="28">
        <v>36</v>
      </c>
      <c r="EU33" s="82">
        <v>58.652777777777779</v>
      </c>
      <c r="EV33" s="82">
        <v>18.472222222222221</v>
      </c>
      <c r="EW33" s="82">
        <v>77.125</v>
      </c>
      <c r="EX33" s="85">
        <v>1.0232183908045978</v>
      </c>
      <c r="EY33" s="6">
        <v>0.73678160919540225</v>
      </c>
      <c r="EZ33" s="85">
        <v>1.3487903225806452</v>
      </c>
      <c r="FA33" s="6">
        <v>0.831989247311828</v>
      </c>
      <c r="FB33" s="86">
        <v>32</v>
      </c>
      <c r="FC33" s="87">
        <v>50.453125</v>
      </c>
      <c r="FD33" s="87">
        <v>19.6875</v>
      </c>
      <c r="FE33" s="87">
        <v>70.140625</v>
      </c>
    </row>
    <row r="34" spans="1:161" ht="25.5" customHeight="1" x14ac:dyDescent="0.35">
      <c r="A34" s="10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8">
        <v>0.89247311827956988</v>
      </c>
      <c r="N34" s="9">
        <v>0.86237188872620796</v>
      </c>
      <c r="O34" s="8">
        <v>0.967741935483871</v>
      </c>
      <c r="P34" s="9">
        <v>4</v>
      </c>
      <c r="Q34" s="12">
        <v>0.92801771871539318</v>
      </c>
      <c r="R34" s="13">
        <v>1.0385802469135803</v>
      </c>
      <c r="S34" s="12">
        <v>0.97872340425531912</v>
      </c>
      <c r="T34" s="13" t="s">
        <v>30</v>
      </c>
      <c r="U34" s="7">
        <v>0.96929238985313748</v>
      </c>
      <c r="V34" s="2">
        <v>1.1786600496277915</v>
      </c>
      <c r="W34" s="7">
        <v>1</v>
      </c>
      <c r="X34" s="2" t="s">
        <v>30</v>
      </c>
      <c r="Y34" s="8">
        <v>0.99630996309963105</v>
      </c>
      <c r="Z34" s="9">
        <v>0.95141065830721006</v>
      </c>
      <c r="AA34" s="8">
        <v>1.0017241379310344</v>
      </c>
      <c r="AB34" s="9" t="s">
        <v>30</v>
      </c>
      <c r="AC34" s="20">
        <v>0.87709030100334451</v>
      </c>
      <c r="AD34" s="19">
        <v>0.86428571428571432</v>
      </c>
      <c r="AE34" s="20">
        <v>0.90506329113924056</v>
      </c>
      <c r="AF34" s="19">
        <v>0.90322580645161288</v>
      </c>
      <c r="AG34" s="7">
        <v>0.88972431077694236</v>
      </c>
      <c r="AH34" s="2">
        <v>0.91092258748674448</v>
      </c>
      <c r="AI34" s="7">
        <v>0.9838709677419355</v>
      </c>
      <c r="AJ34" s="2">
        <v>1</v>
      </c>
      <c r="AK34" s="21">
        <v>0.97291196388261847</v>
      </c>
      <c r="AL34" s="22">
        <v>1.1578947368421053</v>
      </c>
      <c r="AM34" s="21">
        <v>1.0182724252491695</v>
      </c>
      <c r="AN34" s="22">
        <v>1.1666666666666667</v>
      </c>
      <c r="AO34" s="7">
        <v>0.90926275992438566</v>
      </c>
      <c r="AP34" s="2">
        <v>0.88461538461538458</v>
      </c>
      <c r="AQ34" s="7">
        <v>1</v>
      </c>
      <c r="AR34" s="2" t="s">
        <v>30</v>
      </c>
      <c r="AS34" s="23">
        <v>0.94627594627594624</v>
      </c>
      <c r="AT34" s="24">
        <v>1.1687388987566607</v>
      </c>
      <c r="AU34" s="23">
        <v>1</v>
      </c>
      <c r="AV34" s="24" t="s">
        <v>30</v>
      </c>
      <c r="AW34" s="30">
        <v>0.67943548387096775</v>
      </c>
      <c r="AX34" s="7">
        <v>0.97622027534418021</v>
      </c>
      <c r="AY34" s="2">
        <v>0.89896373056994816</v>
      </c>
      <c r="AZ34" s="7">
        <v>1</v>
      </c>
      <c r="BA34" s="2">
        <v>0.9285714285714286</v>
      </c>
      <c r="BB34" s="28">
        <v>480</v>
      </c>
      <c r="BC34" s="29">
        <v>3.125</v>
      </c>
      <c r="BD34" s="29">
        <v>2.0958333333333332</v>
      </c>
      <c r="BE34" s="29">
        <v>5.2208333333333332</v>
      </c>
      <c r="BF34" s="26">
        <v>0.94156706507304122</v>
      </c>
      <c r="BG34" s="27">
        <v>0.93388429752066116</v>
      </c>
      <c r="BH34" s="26">
        <v>0.98360655737704916</v>
      </c>
      <c r="BI34" s="27">
        <v>0.96296296296296291</v>
      </c>
      <c r="BJ34" s="28">
        <v>496</v>
      </c>
      <c r="BK34" s="33">
        <v>2.881048387096774</v>
      </c>
      <c r="BL34" s="33">
        <v>1.9959677419354838</v>
      </c>
      <c r="BM34" s="33">
        <v>4.877016129032258</v>
      </c>
      <c r="BN34" s="7">
        <v>0.97945945945945945</v>
      </c>
      <c r="BO34" s="2">
        <v>0.88610763454317898</v>
      </c>
      <c r="BP34" s="7">
        <v>1</v>
      </c>
      <c r="BQ34" s="2">
        <v>0.93939393939393945</v>
      </c>
      <c r="BR34" s="28">
        <v>496</v>
      </c>
      <c r="BS34" s="29">
        <v>3.3266129032258065</v>
      </c>
      <c r="BT34" s="29">
        <v>2.1774193548387095</v>
      </c>
      <c r="BU34" s="29">
        <v>5.504032258064516</v>
      </c>
      <c r="BV34" s="35">
        <v>1.0637681159420289</v>
      </c>
      <c r="BW34" s="27">
        <v>1.0778688524590163</v>
      </c>
      <c r="BX34" s="35">
        <v>1</v>
      </c>
      <c r="BY34" s="27">
        <v>0.80952380952380953</v>
      </c>
      <c r="BZ34" s="28">
        <v>448</v>
      </c>
      <c r="CA34" s="33">
        <v>3.5479910714285716</v>
      </c>
      <c r="CB34" s="33">
        <v>2.9754464285714284</v>
      </c>
      <c r="CC34" s="33">
        <v>6.5234375</v>
      </c>
      <c r="CD34" s="4">
        <v>1.0056847545219638</v>
      </c>
      <c r="CE34" s="2">
        <v>0.9779411764705882</v>
      </c>
      <c r="CF34" s="4">
        <v>1</v>
      </c>
      <c r="CG34" s="2">
        <v>0.87096774193548387</v>
      </c>
      <c r="CH34" s="28">
        <v>496</v>
      </c>
      <c r="CI34" s="29">
        <v>3.461693548387097</v>
      </c>
      <c r="CJ34" s="29">
        <v>2.9153225806451615</v>
      </c>
      <c r="CK34" s="29">
        <v>6.377016129032258</v>
      </c>
      <c r="CL34" s="26">
        <v>0.97108701695857658</v>
      </c>
      <c r="CM34" s="27">
        <v>0.87937743190661477</v>
      </c>
      <c r="CN34" s="26">
        <v>1</v>
      </c>
      <c r="CO34" s="27">
        <v>0.66666666666666663</v>
      </c>
      <c r="CP34" s="28">
        <v>480</v>
      </c>
      <c r="CQ34" s="33">
        <v>3.3192708333333334</v>
      </c>
      <c r="CR34" s="33">
        <v>2.4125000000000001</v>
      </c>
      <c r="CS34" s="33">
        <v>5.731770833333333</v>
      </c>
      <c r="CT34" s="37">
        <v>1.0697916666666667</v>
      </c>
      <c r="CU34" s="36">
        <v>0.8037037037037037</v>
      </c>
      <c r="CV34" s="37">
        <v>0.98319892473118276</v>
      </c>
      <c r="CW34" s="36">
        <v>0.61290322580645162</v>
      </c>
      <c r="CX34" s="38">
        <v>496</v>
      </c>
      <c r="CY34" s="39">
        <v>3.5453629032258065</v>
      </c>
      <c r="CZ34" s="39">
        <v>2.2318548387096775</v>
      </c>
      <c r="DA34" s="39">
        <v>5.777217741935484</v>
      </c>
      <c r="DB34" s="35">
        <v>1.2124681933842238</v>
      </c>
      <c r="DC34" s="27">
        <v>0.89794419970631423</v>
      </c>
      <c r="DD34" s="35">
        <v>1</v>
      </c>
      <c r="DE34" s="27">
        <v>0.93333333333333335</v>
      </c>
      <c r="DF34" s="28">
        <v>480</v>
      </c>
      <c r="DG34" s="33">
        <v>3.4854166666666666</v>
      </c>
      <c r="DH34" s="33">
        <v>1.9739583333333333</v>
      </c>
      <c r="DI34" s="33">
        <v>5.4593749999999996</v>
      </c>
      <c r="DJ34" s="7">
        <v>1.0382599580712788</v>
      </c>
      <c r="DK34" s="2">
        <v>0.71262254901960786</v>
      </c>
      <c r="DL34" s="7">
        <v>1</v>
      </c>
      <c r="DM34" s="2">
        <v>0.83870967741935487</v>
      </c>
      <c r="DN34" s="28">
        <v>496</v>
      </c>
      <c r="DO34" s="29">
        <v>3.496975806451613</v>
      </c>
      <c r="DP34" s="29">
        <v>1.8014112903225807</v>
      </c>
      <c r="DQ34" s="29">
        <v>5.2983870967741939</v>
      </c>
      <c r="DR34" s="48">
        <v>0.9023255813953488</v>
      </c>
      <c r="DS34" s="47">
        <v>0.73345588235294112</v>
      </c>
      <c r="DT34" s="48">
        <v>1</v>
      </c>
      <c r="DU34" s="47">
        <v>0.80645161290322576</v>
      </c>
      <c r="DV34" s="49">
        <v>484</v>
      </c>
      <c r="DW34" s="46">
        <v>3.3409090909090908</v>
      </c>
      <c r="DX34" s="46">
        <v>1.8564049586776858</v>
      </c>
      <c r="DY34" s="46">
        <v>5.1973140495867769</v>
      </c>
      <c r="DZ34" s="54">
        <v>0.96373333333333333</v>
      </c>
      <c r="EA34" s="53">
        <v>0.50438596491228072</v>
      </c>
      <c r="EB34" s="54">
        <v>1</v>
      </c>
      <c r="EC34" s="53">
        <v>0.83333333333333337</v>
      </c>
      <c r="ED34" s="57">
        <v>480</v>
      </c>
      <c r="EE34" s="52">
        <v>3.3822916666666667</v>
      </c>
      <c r="EF34" s="52">
        <v>1.4635416666666667</v>
      </c>
      <c r="EG34" s="52">
        <v>4.8458333333333332</v>
      </c>
      <c r="EH34" s="60">
        <v>0.90723270440251569</v>
      </c>
      <c r="EI34" s="59">
        <v>0.7709876543209877</v>
      </c>
      <c r="EJ34" s="60">
        <v>1.0161290322580645</v>
      </c>
      <c r="EK34" s="59">
        <v>0.77419354838709675</v>
      </c>
      <c r="EL34" s="61">
        <v>496</v>
      </c>
      <c r="EM34" s="62">
        <v>3.2691532258064515</v>
      </c>
      <c r="EN34" s="62">
        <v>1.8397177419354838</v>
      </c>
      <c r="EO34" s="62">
        <v>5.1088709677419351</v>
      </c>
      <c r="EP34" s="81">
        <v>0.93759999999999999</v>
      </c>
      <c r="EQ34" s="13">
        <v>0.85353535353535348</v>
      </c>
      <c r="ER34" s="81">
        <v>1</v>
      </c>
      <c r="ES34" s="13">
        <v>1</v>
      </c>
      <c r="ET34" s="28">
        <v>580</v>
      </c>
      <c r="EU34" s="82">
        <v>2.7568965517241377</v>
      </c>
      <c r="EV34" s="82">
        <v>1.7862068965517242</v>
      </c>
      <c r="EW34" s="82">
        <v>4.5431034482758621</v>
      </c>
      <c r="EX34" s="85">
        <v>0.89832285115303978</v>
      </c>
      <c r="EY34" s="6">
        <v>0.67585784313725494</v>
      </c>
      <c r="EZ34" s="85">
        <v>1</v>
      </c>
      <c r="FA34" s="6">
        <v>0.967741935483871</v>
      </c>
      <c r="FB34" s="86">
        <v>415</v>
      </c>
      <c r="FC34" s="87">
        <v>3.8578313253012047</v>
      </c>
      <c r="FD34" s="87">
        <v>2.1963855421686747</v>
      </c>
      <c r="FE34" s="87">
        <v>6.0542168674698793</v>
      </c>
    </row>
    <row r="35" spans="1:161" ht="25" x14ac:dyDescent="0.35">
      <c r="A35" s="3" t="s">
        <v>41</v>
      </c>
      <c r="AW35" s="30">
        <v>267.69444444444446</v>
      </c>
      <c r="AX35" s="7">
        <v>1.3119628339140534</v>
      </c>
      <c r="AY35" s="2">
        <v>1.4901277584204413</v>
      </c>
      <c r="AZ35" s="7">
        <v>0.97658730158730156</v>
      </c>
      <c r="BA35" s="2" t="s">
        <v>30</v>
      </c>
      <c r="BB35" s="28">
        <v>12</v>
      </c>
      <c r="BC35" s="29">
        <v>168.9375</v>
      </c>
      <c r="BD35" s="29">
        <v>53.458333333333336</v>
      </c>
      <c r="BE35" s="29">
        <v>222.39583333333334</v>
      </c>
      <c r="BF35" s="26">
        <v>1.1515555555555557</v>
      </c>
      <c r="BG35" s="27">
        <v>1.4466666666666668</v>
      </c>
      <c r="BH35" s="26">
        <v>0.99155145929339483</v>
      </c>
      <c r="BI35" s="27" t="s">
        <v>30</v>
      </c>
      <c r="BJ35" s="28">
        <v>9</v>
      </c>
      <c r="BK35" s="33">
        <v>215.66666666666666</v>
      </c>
      <c r="BL35" s="33">
        <v>72.333333333333329</v>
      </c>
      <c r="BM35" s="33">
        <v>288</v>
      </c>
      <c r="BN35" s="7">
        <v>1.0520547945205478</v>
      </c>
      <c r="BO35" s="2">
        <v>1.2534246575342465</v>
      </c>
      <c r="BP35" s="7">
        <v>0.96505376344086025</v>
      </c>
      <c r="BQ35" s="2" t="s">
        <v>30</v>
      </c>
      <c r="BR35" s="28">
        <v>16</v>
      </c>
      <c r="BS35" s="29">
        <v>116.875</v>
      </c>
      <c r="BT35" s="29">
        <v>36.5625</v>
      </c>
      <c r="BU35" s="29">
        <v>153.4375</v>
      </c>
      <c r="BV35" s="26">
        <v>1.2844783715012722</v>
      </c>
      <c r="BW35" s="27">
        <v>1.083969465648855</v>
      </c>
      <c r="BX35" s="26">
        <v>0.84523809523809523</v>
      </c>
      <c r="BY35" s="27" t="s">
        <v>30</v>
      </c>
      <c r="BZ35" s="28">
        <v>9</v>
      </c>
      <c r="CA35" s="33">
        <v>203.33333333333334</v>
      </c>
      <c r="CB35" s="33">
        <v>60.666666666666664</v>
      </c>
      <c r="CC35" s="33">
        <v>264</v>
      </c>
      <c r="CD35" s="4">
        <v>1.1945578231292517</v>
      </c>
      <c r="CE35" s="2">
        <v>0.94444444444444442</v>
      </c>
      <c r="CF35" s="4">
        <v>0.83165322580645162</v>
      </c>
      <c r="CG35" s="2" t="s">
        <v>30</v>
      </c>
      <c r="CH35" s="28">
        <v>46</v>
      </c>
      <c r="CI35" s="29">
        <v>42.081521739130437</v>
      </c>
      <c r="CJ35" s="29">
        <v>11.923913043478262</v>
      </c>
      <c r="CK35" s="29">
        <v>54.005434782608695</v>
      </c>
      <c r="CL35" s="26">
        <v>1.2219725343320849</v>
      </c>
      <c r="CM35" s="27">
        <v>1.1398252184769038</v>
      </c>
      <c r="CN35" s="26">
        <v>0.98055555555555551</v>
      </c>
      <c r="CO35" s="27" t="s">
        <v>30</v>
      </c>
      <c r="CP35" s="28">
        <v>12</v>
      </c>
      <c r="CQ35" s="33">
        <v>160.79166666666666</v>
      </c>
      <c r="CR35" s="33">
        <v>42.041666666666664</v>
      </c>
      <c r="CS35" s="33">
        <v>202.83333333333334</v>
      </c>
      <c r="CT35" s="37">
        <v>0.88678160919540228</v>
      </c>
      <c r="CU35" s="36">
        <v>0.92068965517241375</v>
      </c>
      <c r="CV35" s="37">
        <v>0.97983870967741937</v>
      </c>
      <c r="CW35" s="36">
        <v>6.4516129032258063E-2</v>
      </c>
      <c r="CX35" s="38">
        <v>8</v>
      </c>
      <c r="CY35" s="39">
        <v>235.78125</v>
      </c>
      <c r="CZ35" s="39">
        <v>53.0625</v>
      </c>
      <c r="DA35" s="39">
        <v>288.84375</v>
      </c>
      <c r="DB35" s="35">
        <v>0.83589440504334123</v>
      </c>
      <c r="DC35" s="27">
        <v>0.94562647754137119</v>
      </c>
      <c r="DD35" s="35">
        <v>0.82152777777777775</v>
      </c>
      <c r="DE35" s="27">
        <v>0.15</v>
      </c>
      <c r="DF35" s="28">
        <v>1</v>
      </c>
      <c r="DG35" s="33">
        <v>1652.25</v>
      </c>
      <c r="DH35" s="33">
        <v>508</v>
      </c>
      <c r="DI35" s="33">
        <v>2160.25</v>
      </c>
      <c r="DJ35" s="41">
        <v>0.72371364653243853</v>
      </c>
      <c r="DK35" s="2">
        <v>0.93512304250559286</v>
      </c>
      <c r="DL35" s="41">
        <v>0.86491935483870963</v>
      </c>
      <c r="DM35" s="2">
        <v>0.29032258064516131</v>
      </c>
      <c r="DN35" s="28">
        <v>15</v>
      </c>
      <c r="DO35" s="29">
        <v>107.6</v>
      </c>
      <c r="DP35" s="29">
        <v>35.06666666666667</v>
      </c>
      <c r="DQ35" s="29">
        <v>142.66666666666666</v>
      </c>
      <c r="DR35" s="48">
        <v>0.78660779985283291</v>
      </c>
      <c r="DS35" s="47">
        <v>0.83664459161147908</v>
      </c>
      <c r="DT35" s="48">
        <v>0.8501344086021505</v>
      </c>
      <c r="DU35" s="47">
        <v>0.32258064516129031</v>
      </c>
      <c r="DV35" s="49">
        <v>7</v>
      </c>
      <c r="DW35" s="46">
        <v>243.07142857142858</v>
      </c>
      <c r="DX35" s="46">
        <v>71.285714285714292</v>
      </c>
      <c r="DY35" s="46">
        <v>314.35714285714283</v>
      </c>
      <c r="DZ35" s="54">
        <v>0.59789272030651341</v>
      </c>
      <c r="EA35" s="53">
        <v>0.96781609195402296</v>
      </c>
      <c r="EB35" s="54">
        <v>1.0295138888888888</v>
      </c>
      <c r="EC35" s="53">
        <v>0.8</v>
      </c>
      <c r="ED35" s="57">
        <v>18</v>
      </c>
      <c r="EE35" s="52">
        <v>84.527777777777771</v>
      </c>
      <c r="EF35" s="52">
        <v>39.388888888888886</v>
      </c>
      <c r="EG35" s="52">
        <v>123.91666666666667</v>
      </c>
      <c r="EH35" s="60">
        <v>0.83037037037037043</v>
      </c>
      <c r="EI35" s="59">
        <v>0.69444444444444442</v>
      </c>
      <c r="EJ35" s="60">
        <v>0.78729838709677424</v>
      </c>
      <c r="EK35" s="59">
        <v>0.5161290322580645</v>
      </c>
      <c r="EL35" s="61">
        <v>8</v>
      </c>
      <c r="EM35" s="62">
        <v>213.34375</v>
      </c>
      <c r="EN35" s="62">
        <v>63.0625</v>
      </c>
      <c r="EO35" s="62">
        <v>276.40625</v>
      </c>
      <c r="EP35" s="81">
        <v>0.82439782439782439</v>
      </c>
      <c r="EQ35" s="13">
        <v>0.43240093240093241</v>
      </c>
      <c r="ER35" s="83">
        <v>0.54652777777777772</v>
      </c>
      <c r="ES35" s="13">
        <v>1</v>
      </c>
      <c r="ET35" s="28">
        <v>9</v>
      </c>
      <c r="EU35" s="82">
        <v>1158.2777777777778</v>
      </c>
      <c r="EV35" s="82">
        <v>60.611111111111114</v>
      </c>
      <c r="EW35" s="82">
        <v>1218.8888888888889</v>
      </c>
      <c r="EX35" s="85">
        <v>0.99115646258503398</v>
      </c>
      <c r="EY35" s="6">
        <v>0.37868480725623582</v>
      </c>
      <c r="EZ35" s="85">
        <v>1.096774193548387</v>
      </c>
      <c r="FA35" s="6">
        <v>1</v>
      </c>
      <c r="FB35" s="86">
        <v>9</v>
      </c>
      <c r="FC35" s="87">
        <v>166.75</v>
      </c>
      <c r="FD35" s="87">
        <v>59.888888888888886</v>
      </c>
      <c r="FE35" s="87">
        <v>226.63888888888889</v>
      </c>
    </row>
    <row r="36" spans="1:161" ht="25" x14ac:dyDescent="0.35">
      <c r="A36" s="3" t="s">
        <v>42</v>
      </c>
      <c r="AW36" s="30">
        <v>91</v>
      </c>
      <c r="AX36" s="7">
        <v>0.92439862542955331</v>
      </c>
      <c r="AY36" s="2">
        <v>0.90893470790378006</v>
      </c>
      <c r="AZ36" s="7">
        <v>1.003968253968254</v>
      </c>
      <c r="BA36" s="2">
        <v>0.93333333333333335</v>
      </c>
      <c r="BB36" s="28">
        <v>12</v>
      </c>
      <c r="BC36" s="29">
        <v>59.979166666666664</v>
      </c>
      <c r="BD36" s="29">
        <v>57.5625</v>
      </c>
      <c r="BE36" s="29">
        <v>117.54166666666667</v>
      </c>
      <c r="BF36" s="26">
        <v>0.99834983498349839</v>
      </c>
      <c r="BG36" s="27">
        <v>0.85588558855885588</v>
      </c>
      <c r="BH36" s="26">
        <v>1.1282642089093702</v>
      </c>
      <c r="BI36" s="27">
        <v>0.967741935483871</v>
      </c>
      <c r="BJ36" s="28">
        <v>7</v>
      </c>
      <c r="BK36" s="33">
        <v>117.28571428571429</v>
      </c>
      <c r="BL36" s="33">
        <v>100.57142857142857</v>
      </c>
      <c r="BM36" s="33">
        <v>217.85714285714286</v>
      </c>
      <c r="BN36" s="7">
        <v>0.96655328798185947</v>
      </c>
      <c r="BO36" s="2">
        <v>0.89002267573696148</v>
      </c>
      <c r="BP36" s="7">
        <v>0.92876344086021501</v>
      </c>
      <c r="BQ36" s="2">
        <v>0.87096774193548387</v>
      </c>
      <c r="BR36" s="28">
        <v>21</v>
      </c>
      <c r="BS36" s="29">
        <v>36.75</v>
      </c>
      <c r="BT36" s="29">
        <v>34.11904761904762</v>
      </c>
      <c r="BU36" s="29">
        <v>70.86904761904762</v>
      </c>
      <c r="BV36" s="26">
        <v>1.0113636363636365</v>
      </c>
      <c r="BW36" s="27">
        <v>0.8257575757575758</v>
      </c>
      <c r="BX36" s="26">
        <v>0.97470238095238093</v>
      </c>
      <c r="BY36" s="27">
        <v>0.9642857142857143</v>
      </c>
      <c r="BZ36" s="28">
        <v>16</v>
      </c>
      <c r="CA36" s="33">
        <v>45.5</v>
      </c>
      <c r="CB36" s="33">
        <v>40.6875</v>
      </c>
      <c r="CC36" s="33">
        <v>86.1875</v>
      </c>
      <c r="CD36" s="4">
        <v>0.99143835616438358</v>
      </c>
      <c r="CE36" s="2">
        <v>0.68721461187214616</v>
      </c>
      <c r="CF36" s="4">
        <v>1.0100806451612903</v>
      </c>
      <c r="CG36" s="2">
        <v>0.83467741935483875</v>
      </c>
      <c r="CH36" s="28">
        <v>21</v>
      </c>
      <c r="CI36" s="29">
        <v>38.571428571428569</v>
      </c>
      <c r="CJ36" s="29">
        <v>29.11904761904762</v>
      </c>
      <c r="CK36" s="29">
        <v>67.69047619047619</v>
      </c>
      <c r="CL36" s="26">
        <v>1.2375</v>
      </c>
      <c r="CM36" s="27">
        <v>0.65535714285714286</v>
      </c>
      <c r="CN36" s="26">
        <v>0.87083333333333335</v>
      </c>
      <c r="CO36" s="27">
        <v>0.80138888888888893</v>
      </c>
      <c r="CP36" s="28">
        <v>8</v>
      </c>
      <c r="CQ36" s="33">
        <v>104.15625</v>
      </c>
      <c r="CR36" s="33">
        <v>70.46875</v>
      </c>
      <c r="CS36" s="33">
        <v>174.625</v>
      </c>
      <c r="CT36" s="37">
        <v>0.63275862068965516</v>
      </c>
      <c r="CU36" s="36">
        <v>0.74597701149425288</v>
      </c>
      <c r="CV36" s="37">
        <v>1.1619623655913978</v>
      </c>
      <c r="CW36" s="36">
        <v>0.967741935483871</v>
      </c>
      <c r="CX36" s="38">
        <v>17</v>
      </c>
      <c r="CY36" s="39">
        <v>57.808823529411768</v>
      </c>
      <c r="CZ36" s="39">
        <v>40.264705882352942</v>
      </c>
      <c r="DA36" s="39">
        <v>98.07352941176471</v>
      </c>
      <c r="DB36" s="35">
        <v>0.47576832151300236</v>
      </c>
      <c r="DC36" s="27">
        <v>0.69385342789598103</v>
      </c>
      <c r="DD36" s="35">
        <v>1.1986111111111111</v>
      </c>
      <c r="DE36" s="27">
        <v>0.81666666666666665</v>
      </c>
      <c r="DF36" s="28">
        <v>13</v>
      </c>
      <c r="DG36" s="33">
        <v>64.15384615384616</v>
      </c>
      <c r="DH36" s="33">
        <v>45.192307692307693</v>
      </c>
      <c r="DI36" s="33">
        <v>109.34615384615384</v>
      </c>
      <c r="DJ36" s="41">
        <v>0.52806122448979587</v>
      </c>
      <c r="DK36" s="2">
        <v>0.79591836734693877</v>
      </c>
      <c r="DL36" s="41">
        <v>1.01747311827957</v>
      </c>
      <c r="DM36" s="2">
        <v>0.967741935483871</v>
      </c>
      <c r="DN36" s="28">
        <v>7</v>
      </c>
      <c r="DO36" s="29">
        <v>120.60714285714286</v>
      </c>
      <c r="DP36" s="29">
        <v>101.57142857142857</v>
      </c>
      <c r="DQ36" s="29">
        <v>222.17857142857142</v>
      </c>
      <c r="DR36" s="48">
        <v>0.6827586206896552</v>
      </c>
      <c r="DS36" s="47">
        <v>0.54597701149425293</v>
      </c>
      <c r="DT36" s="48">
        <v>1.2258064516129032</v>
      </c>
      <c r="DU36" s="47">
        <v>0.80645161290322576</v>
      </c>
      <c r="DV36" s="49">
        <v>8</v>
      </c>
      <c r="DW36" s="46">
        <v>131.25</v>
      </c>
      <c r="DX36" s="46">
        <v>67.1875</v>
      </c>
      <c r="DY36" s="46">
        <v>198.4375</v>
      </c>
      <c r="DZ36" s="54">
        <v>0.70744047619047623</v>
      </c>
      <c r="EA36" s="53">
        <v>0.43214285714285716</v>
      </c>
      <c r="EB36" s="54">
        <v>1.2256944444444444</v>
      </c>
      <c r="EC36" s="53">
        <v>0.8</v>
      </c>
      <c r="ED36" s="57">
        <v>9</v>
      </c>
      <c r="EE36" s="52">
        <v>115.05555555555556</v>
      </c>
      <c r="EF36" s="52">
        <v>52.166666666666664</v>
      </c>
      <c r="EG36" s="52">
        <v>167.22222222222223</v>
      </c>
      <c r="EH36" s="60">
        <v>0.84297052154195007</v>
      </c>
      <c r="EI36" s="59">
        <v>0.49489795918367346</v>
      </c>
      <c r="EJ36" s="60">
        <v>1.26747311827957</v>
      </c>
      <c r="EK36" s="59">
        <v>0.87096774193548387</v>
      </c>
      <c r="EL36" s="61">
        <v>9</v>
      </c>
      <c r="EM36" s="62">
        <v>135</v>
      </c>
      <c r="EN36" s="62">
        <v>60.25</v>
      </c>
      <c r="EO36" s="62">
        <v>195.25</v>
      </c>
      <c r="EP36" s="81">
        <v>0.68074712643678159</v>
      </c>
      <c r="EQ36" s="13">
        <v>0.39540229885057471</v>
      </c>
      <c r="ER36" s="81">
        <v>1.0333333333333334</v>
      </c>
      <c r="ES36" s="13">
        <v>1</v>
      </c>
      <c r="ET36" s="28">
        <v>6</v>
      </c>
      <c r="EU36" s="82">
        <v>225.45833333333334</v>
      </c>
      <c r="EV36" s="82">
        <v>88.666666666666671</v>
      </c>
      <c r="EW36" s="82">
        <v>314.125</v>
      </c>
      <c r="EX36" s="85">
        <v>0.65424944812362029</v>
      </c>
      <c r="EY36" s="6">
        <v>0.51103752759381893</v>
      </c>
      <c r="EZ36" s="85">
        <v>1.241263440860215</v>
      </c>
      <c r="FA36" s="6">
        <v>0.86827956989247312</v>
      </c>
      <c r="FB36" s="86">
        <v>11</v>
      </c>
      <c r="FC36" s="87">
        <v>95.86363636363636</v>
      </c>
      <c r="FD36" s="87">
        <v>50.409090909090907</v>
      </c>
      <c r="FE36" s="87">
        <v>146.27272727272728</v>
      </c>
    </row>
    <row r="37" spans="1:161" x14ac:dyDescent="0.35">
      <c r="A37" s="34" t="s">
        <v>45</v>
      </c>
      <c r="AX37" s="7">
        <v>0.83630490956072356</v>
      </c>
      <c r="AY37" s="2">
        <v>1.4747139165743817</v>
      </c>
      <c r="AZ37" s="7">
        <v>1.3210648148148147</v>
      </c>
      <c r="BA37" s="2">
        <v>0.87777777777777777</v>
      </c>
      <c r="BB37" s="28">
        <v>849</v>
      </c>
      <c r="BC37" s="29">
        <v>3.5865724381625443</v>
      </c>
      <c r="BD37" s="29">
        <v>3.4693757361601882</v>
      </c>
      <c r="BE37" s="29">
        <v>7.055948174322733</v>
      </c>
      <c r="BF37" s="26">
        <v>0.75137844611528826</v>
      </c>
      <c r="BG37" s="27">
        <v>1.3422842821339063</v>
      </c>
      <c r="BH37" s="26">
        <v>1.1868279569892473</v>
      </c>
      <c r="BI37" s="27">
        <v>0.89202508960573479</v>
      </c>
      <c r="BJ37" s="28">
        <v>843</v>
      </c>
      <c r="BK37" s="33">
        <v>3.3493475682087781</v>
      </c>
      <c r="BL37" s="33">
        <v>3.4045077105575325</v>
      </c>
      <c r="BM37" s="33">
        <v>6.7538552787663111</v>
      </c>
      <c r="BN37" s="7">
        <v>0.91629629629629628</v>
      </c>
      <c r="BO37" s="2">
        <v>1.1707231040564374</v>
      </c>
      <c r="BP37" s="7">
        <v>1.280241935483871</v>
      </c>
      <c r="BQ37" s="2">
        <v>1.3444220430107527</v>
      </c>
      <c r="BR37" s="28">
        <v>880</v>
      </c>
      <c r="BS37" s="29">
        <v>3.7321022727272726</v>
      </c>
      <c r="BT37" s="29">
        <v>3.0224431818181818</v>
      </c>
      <c r="BU37" s="29">
        <v>6.7545454545454549</v>
      </c>
      <c r="BV37" s="35">
        <v>0.94207650273224042</v>
      </c>
      <c r="BW37" s="27">
        <v>1.2107728337236534</v>
      </c>
      <c r="BX37" s="35">
        <v>0.97730654761904767</v>
      </c>
      <c r="BY37" s="27">
        <v>1.5178571428571428</v>
      </c>
      <c r="BZ37" s="28">
        <v>777</v>
      </c>
      <c r="CA37" s="33">
        <v>3.9092664092664093</v>
      </c>
      <c r="CB37" s="33">
        <v>3.3088803088803087</v>
      </c>
      <c r="CC37" s="33">
        <v>7.218146718146718</v>
      </c>
      <c r="CD37" s="4">
        <v>0.88938271604938268</v>
      </c>
      <c r="CE37" s="2">
        <v>1.2582010582010581</v>
      </c>
      <c r="CF37" s="4">
        <v>0.95228494623655913</v>
      </c>
      <c r="CG37" s="2">
        <v>1.3702956989247312</v>
      </c>
      <c r="CH37" s="28">
        <v>857</v>
      </c>
      <c r="CI37" s="29">
        <v>3.7549591598599767</v>
      </c>
      <c r="CJ37" s="29">
        <v>3.2707117852975496</v>
      </c>
      <c r="CK37" s="29">
        <v>7.0256709451575263</v>
      </c>
      <c r="CL37" s="26">
        <v>0.8022900763358779</v>
      </c>
      <c r="CM37" s="27">
        <v>1.2311886586695746</v>
      </c>
      <c r="CN37" s="26">
        <v>0.93125000000000002</v>
      </c>
      <c r="CO37" s="27">
        <v>1.5166666666666666</v>
      </c>
      <c r="CP37" s="28">
        <v>835</v>
      </c>
      <c r="CQ37" s="33">
        <v>3.4940119760479043</v>
      </c>
      <c r="CR37" s="33">
        <v>3.3359281437125747</v>
      </c>
      <c r="CS37" s="33">
        <v>6.8299401197604794</v>
      </c>
      <c r="CT37" s="37">
        <v>0.77632850241545892</v>
      </c>
      <c r="CU37" s="36">
        <v>1.0246721877156659</v>
      </c>
      <c r="CV37" s="37">
        <v>0.90154569892473113</v>
      </c>
      <c r="CW37" s="36">
        <v>1.435483870967742</v>
      </c>
      <c r="CX37" s="38">
        <v>857</v>
      </c>
      <c r="CY37" s="39">
        <v>3.4404900816802799</v>
      </c>
      <c r="CZ37" s="39">
        <v>2.9787047841306884</v>
      </c>
      <c r="DA37" s="39">
        <v>6.4191948658109688</v>
      </c>
      <c r="DB37" s="35">
        <v>0.85952380952380958</v>
      </c>
      <c r="DC37" s="27">
        <v>1.1450053705692804</v>
      </c>
      <c r="DD37" s="35">
        <v>0.96979166666666672</v>
      </c>
      <c r="DE37" s="27">
        <v>1.5833333333333333</v>
      </c>
      <c r="DF37" s="28">
        <v>798</v>
      </c>
      <c r="DG37" s="33">
        <v>3.8988095238095237</v>
      </c>
      <c r="DH37" s="33">
        <v>3.4323308270676693</v>
      </c>
      <c r="DI37" s="33">
        <v>7.3311403508771926</v>
      </c>
      <c r="DJ37" s="41">
        <v>0.87149758454106285</v>
      </c>
      <c r="DK37" s="2">
        <v>1.2550034506556245</v>
      </c>
      <c r="DL37" s="41">
        <v>0.82997311827956988</v>
      </c>
      <c r="DM37" s="2">
        <v>1.7896505376344085</v>
      </c>
      <c r="DN37" s="28">
        <v>807</v>
      </c>
      <c r="DO37" s="29">
        <v>3.7657992565055762</v>
      </c>
      <c r="DP37" s="29">
        <v>3.9033457249070631</v>
      </c>
      <c r="DQ37" s="29">
        <v>7.6691449814126393</v>
      </c>
      <c r="DR37" s="48">
        <v>0.72850241545893724</v>
      </c>
      <c r="DS37" s="47">
        <v>1.3778467908902692</v>
      </c>
      <c r="DT37" s="48">
        <v>0.80913978494623651</v>
      </c>
      <c r="DU37" s="47">
        <v>2.066532258064516</v>
      </c>
      <c r="DV37" s="49">
        <v>761</v>
      </c>
      <c r="DW37" s="46">
        <v>3.5637319316688569</v>
      </c>
      <c r="DX37" s="46">
        <v>4.6438896189224703</v>
      </c>
      <c r="DY37" s="46">
        <v>8.2076215505913268</v>
      </c>
      <c r="DZ37" s="56">
        <v>0.94427480916030537</v>
      </c>
      <c r="EA37" s="55">
        <v>1.3486005089058524</v>
      </c>
      <c r="EB37" s="56">
        <v>0.828125</v>
      </c>
      <c r="EC37" s="55">
        <v>1.8659722222222221</v>
      </c>
      <c r="ED37" s="57">
        <v>818</v>
      </c>
      <c r="EE37" s="58">
        <v>3.7261613691931541</v>
      </c>
      <c r="EF37" s="58">
        <v>3.9101466992665035</v>
      </c>
      <c r="EG37" s="58">
        <v>7.636308068459658</v>
      </c>
      <c r="EH37" s="60">
        <v>0.86727493917274934</v>
      </c>
      <c r="EI37" s="59">
        <v>1.2737226277372262</v>
      </c>
      <c r="EJ37" s="60">
        <v>0.84979838709677424</v>
      </c>
      <c r="EK37" s="59">
        <v>1.801747311827957</v>
      </c>
      <c r="EL37" s="61">
        <v>780</v>
      </c>
      <c r="EM37" s="62">
        <v>3.9060897435897437</v>
      </c>
      <c r="EN37" s="62">
        <v>4.0676282051282051</v>
      </c>
      <c r="EO37" s="62">
        <v>7.9737179487179484</v>
      </c>
      <c r="EP37" s="81">
        <v>0.91757105943152451</v>
      </c>
      <c r="EQ37" s="13">
        <v>1.2966039128829827</v>
      </c>
      <c r="ER37" s="81">
        <v>0.83854166666666663</v>
      </c>
      <c r="ES37" s="84">
        <v>1.8666666666666667</v>
      </c>
      <c r="ET37" s="28">
        <v>796</v>
      </c>
      <c r="EU37" s="82">
        <v>3.7474874371859297</v>
      </c>
      <c r="EV37" s="82">
        <v>3.8947864321608039</v>
      </c>
      <c r="EW37" s="82">
        <v>7.6422738693467336</v>
      </c>
      <c r="EX37" s="85">
        <v>0.89586466165413536</v>
      </c>
      <c r="EY37" s="6">
        <v>1.2738990332975295</v>
      </c>
      <c r="EZ37" s="85">
        <v>0.91364247311827962</v>
      </c>
      <c r="FA37" s="6">
        <v>1.7580645161290323</v>
      </c>
      <c r="FB37" s="86">
        <v>759</v>
      </c>
      <c r="FC37" s="87">
        <v>4.145915678524374</v>
      </c>
      <c r="FD37" s="87">
        <v>4.0671936758893281</v>
      </c>
      <c r="FE37" s="87">
        <v>8.213109354413703</v>
      </c>
    </row>
    <row r="38" spans="1:161" x14ac:dyDescent="0.35">
      <c r="DB38" s="41" t="s">
        <v>46</v>
      </c>
      <c r="DC38" s="2" t="s">
        <v>46</v>
      </c>
      <c r="DD38" s="41" t="s">
        <v>46</v>
      </c>
      <c r="DE38" s="2" t="s">
        <v>46</v>
      </c>
      <c r="DF38" s="28"/>
      <c r="DG38" s="29" t="s">
        <v>46</v>
      </c>
      <c r="DH38" s="29" t="s">
        <v>46</v>
      </c>
      <c r="DI38" s="29" t="s">
        <v>46</v>
      </c>
      <c r="DJ38" s="41" t="s">
        <v>46</v>
      </c>
      <c r="DK38" s="2" t="s">
        <v>46</v>
      </c>
      <c r="DL38" s="41" t="s">
        <v>46</v>
      </c>
      <c r="DM38" s="2" t="s">
        <v>46</v>
      </c>
      <c r="DN38" s="28"/>
      <c r="DO38" s="29" t="s">
        <v>46</v>
      </c>
      <c r="DP38" s="29" t="s">
        <v>46</v>
      </c>
      <c r="DQ38" s="29" t="s">
        <v>46</v>
      </c>
      <c r="EH38" s="60" t="s">
        <v>46</v>
      </c>
      <c r="EI38" s="59" t="s">
        <v>46</v>
      </c>
      <c r="EJ38" s="60" t="s">
        <v>46</v>
      </c>
      <c r="EK38" s="59" t="s">
        <v>46</v>
      </c>
      <c r="EL38" s="61"/>
      <c r="EM38" s="62" t="s">
        <v>46</v>
      </c>
      <c r="EN38" s="62" t="s">
        <v>46</v>
      </c>
      <c r="EO38" s="62" t="s">
        <v>46</v>
      </c>
      <c r="EX38" s="76" t="s">
        <v>46</v>
      </c>
      <c r="EY38" s="2" t="s">
        <v>46</v>
      </c>
      <c r="EZ38" s="76" t="s">
        <v>46</v>
      </c>
      <c r="FA38" s="2" t="s">
        <v>46</v>
      </c>
      <c r="FB38" s="28"/>
      <c r="FC38" s="29" t="s">
        <v>46</v>
      </c>
      <c r="FD38" s="29" t="s">
        <v>46</v>
      </c>
      <c r="FE38" s="29" t="s">
        <v>46</v>
      </c>
    </row>
    <row r="39" spans="1:161" x14ac:dyDescent="0.35">
      <c r="EH39" s="60" t="s">
        <v>46</v>
      </c>
      <c r="EI39" s="59" t="s">
        <v>46</v>
      </c>
      <c r="EJ39" s="60" t="s">
        <v>46</v>
      </c>
      <c r="EK39" s="59" t="s">
        <v>46</v>
      </c>
      <c r="EL39" s="61"/>
      <c r="EM39" s="62" t="s">
        <v>46</v>
      </c>
      <c r="EN39" s="62" t="s">
        <v>46</v>
      </c>
      <c r="EO39" s="62" t="s">
        <v>46</v>
      </c>
    </row>
    <row r="40" spans="1:161" x14ac:dyDescent="0.35">
      <c r="EH40" s="60" t="s">
        <v>46</v>
      </c>
      <c r="EI40" s="59" t="s">
        <v>46</v>
      </c>
      <c r="EJ40" s="60" t="s">
        <v>46</v>
      </c>
      <c r="EK40" s="59" t="s">
        <v>46</v>
      </c>
      <c r="EL40" s="61"/>
      <c r="EM40" s="62" t="s">
        <v>46</v>
      </c>
      <c r="EN40" s="62" t="s">
        <v>46</v>
      </c>
      <c r="EO40" s="62" t="s">
        <v>46</v>
      </c>
    </row>
    <row r="41" spans="1:161" x14ac:dyDescent="0.35">
      <c r="EH41" s="60" t="s">
        <v>46</v>
      </c>
      <c r="EI41" s="59" t="s">
        <v>46</v>
      </c>
      <c r="EJ41" s="60" t="s">
        <v>46</v>
      </c>
      <c r="EK41" s="59" t="s">
        <v>46</v>
      </c>
      <c r="EL41" s="61"/>
      <c r="EM41" s="62" t="s">
        <v>46</v>
      </c>
      <c r="EN41" s="62" t="s">
        <v>46</v>
      </c>
      <c r="EO41" s="62" t="s">
        <v>46</v>
      </c>
    </row>
  </sheetData>
  <mergeCells count="185">
    <mergeCell ref="EJ4:EJ5"/>
    <mergeCell ref="DR3:DY3"/>
    <mergeCell ref="DS4:DS5"/>
    <mergeCell ref="DT4:DT5"/>
    <mergeCell ref="DU4:DU5"/>
    <mergeCell ref="DR4:DR5"/>
    <mergeCell ref="DV4:DV5"/>
    <mergeCell ref="EP3:EW3"/>
    <mergeCell ref="EU4:EU5"/>
    <mergeCell ref="ET4:ET5"/>
    <mergeCell ref="ES4:ES5"/>
    <mergeCell ref="ER4:ER5"/>
    <mergeCell ref="EQ4:EQ5"/>
    <mergeCell ref="EP4:EP5"/>
    <mergeCell ref="EE4:EE5"/>
    <mergeCell ref="EF4:EF5"/>
    <mergeCell ref="EG4:EG5"/>
    <mergeCell ref="DZ3:EG3"/>
    <mergeCell ref="EA4:EA5"/>
    <mergeCell ref="EB4:EB5"/>
    <mergeCell ref="EC4:EC5"/>
    <mergeCell ref="DZ4:DZ5"/>
    <mergeCell ref="ED4:ED5"/>
    <mergeCell ref="EH4:EH5"/>
    <mergeCell ref="EH3:EO3"/>
    <mergeCell ref="EK4:EK5"/>
    <mergeCell ref="EL4:EL5"/>
    <mergeCell ref="EM4:EM5"/>
    <mergeCell ref="EN4:EN5"/>
    <mergeCell ref="EO4:EO5"/>
    <mergeCell ref="EI4:EI5"/>
    <mergeCell ref="CL4:CL5"/>
    <mergeCell ref="CM4:CM5"/>
    <mergeCell ref="CN4:CN5"/>
    <mergeCell ref="CO4:CO5"/>
    <mergeCell ref="CP4:CP5"/>
    <mergeCell ref="CQ4:CQ5"/>
    <mergeCell ref="CR4:CR5"/>
    <mergeCell ref="CS4:CS5"/>
    <mergeCell ref="CL3:CS3"/>
    <mergeCell ref="DB3:DF3"/>
    <mergeCell ref="DJ4:DJ5"/>
    <mergeCell ref="DK4:DK5"/>
    <mergeCell ref="DL4:DL5"/>
    <mergeCell ref="DM4:DM5"/>
    <mergeCell ref="DN4:DN5"/>
    <mergeCell ref="DO4:DO5"/>
    <mergeCell ref="DP4:DP5"/>
    <mergeCell ref="CI4:CI5"/>
    <mergeCell ref="CJ4:CJ5"/>
    <mergeCell ref="CK4:CK5"/>
    <mergeCell ref="CD3:CK3"/>
    <mergeCell ref="CD4:CD5"/>
    <mergeCell ref="CE4:CE5"/>
    <mergeCell ref="CF4:CF5"/>
    <mergeCell ref="CG4:CG5"/>
    <mergeCell ref="CH4:CH5"/>
    <mergeCell ref="BL4:BL5"/>
    <mergeCell ref="BM4:BM5"/>
    <mergeCell ref="BF3:BM3"/>
    <mergeCell ref="AX4:AX5"/>
    <mergeCell ref="AY4:AY5"/>
    <mergeCell ref="AZ4:AZ5"/>
    <mergeCell ref="BA4:BA5"/>
    <mergeCell ref="BB4:BB5"/>
    <mergeCell ref="BC4:BC5"/>
    <mergeCell ref="BD4:BD5"/>
    <mergeCell ref="BE4:BE5"/>
    <mergeCell ref="AX3:BE3"/>
    <mergeCell ref="BF4:BF5"/>
    <mergeCell ref="BG4:BG5"/>
    <mergeCell ref="BH4:BH5"/>
    <mergeCell ref="BI4:BI5"/>
    <mergeCell ref="BJ4:BJ5"/>
    <mergeCell ref="BK4:BK5"/>
    <mergeCell ref="AW4:AW5"/>
    <mergeCell ref="AE4:AE5"/>
    <mergeCell ref="AF4:AF5"/>
    <mergeCell ref="AI4:AI5"/>
    <mergeCell ref="AJ4:AJ5"/>
    <mergeCell ref="AU4:AU5"/>
    <mergeCell ref="AV4:AV5"/>
    <mergeCell ref="AC3:AF3"/>
    <mergeCell ref="AG4:AG5"/>
    <mergeCell ref="AC4:AC5"/>
    <mergeCell ref="AD4:AD5"/>
    <mergeCell ref="AH4:AH5"/>
    <mergeCell ref="AG3:AJ3"/>
    <mergeCell ref="AS4:AS5"/>
    <mergeCell ref="AT4:AT5"/>
    <mergeCell ref="AK4:AK5"/>
    <mergeCell ref="AL4:AL5"/>
    <mergeCell ref="AM4:AM5"/>
    <mergeCell ref="AN4:AN5"/>
    <mergeCell ref="AO4:AO5"/>
    <mergeCell ref="AP4:AP5"/>
    <mergeCell ref="AQ4:AQ5"/>
    <mergeCell ref="AR4:AR5"/>
    <mergeCell ref="B4:B5"/>
    <mergeCell ref="C4:C5"/>
    <mergeCell ref="D4:D5"/>
    <mergeCell ref="A3:D3"/>
    <mergeCell ref="A4:A5"/>
    <mergeCell ref="I4:I5"/>
    <mergeCell ref="H4:H5"/>
    <mergeCell ref="G4:G5"/>
    <mergeCell ref="F4:F5"/>
    <mergeCell ref="E4:E5"/>
    <mergeCell ref="I3:L3"/>
    <mergeCell ref="E3:H3"/>
    <mergeCell ref="L4:L5"/>
    <mergeCell ref="K4:K5"/>
    <mergeCell ref="J4:J5"/>
    <mergeCell ref="Y4:Y5"/>
    <mergeCell ref="Z4:Z5"/>
    <mergeCell ref="AA4:AA5"/>
    <mergeCell ref="P4:P5"/>
    <mergeCell ref="O4:O5"/>
    <mergeCell ref="AS3:AV3"/>
    <mergeCell ref="AK3:AN3"/>
    <mergeCell ref="AO3:AR3"/>
    <mergeCell ref="AB4:AB5"/>
    <mergeCell ref="Y3:AB3"/>
    <mergeCell ref="S4:S5"/>
    <mergeCell ref="T4:T5"/>
    <mergeCell ref="Q3:T3"/>
    <mergeCell ref="U4:U5"/>
    <mergeCell ref="V4:V5"/>
    <mergeCell ref="W4:W5"/>
    <mergeCell ref="X4:X5"/>
    <mergeCell ref="U3:X3"/>
    <mergeCell ref="R4:R5"/>
    <mergeCell ref="Q4:Q5"/>
    <mergeCell ref="M3:P3"/>
    <mergeCell ref="N4:N5"/>
    <mergeCell ref="M4:M5"/>
    <mergeCell ref="BS4:BS5"/>
    <mergeCell ref="BT4:BT5"/>
    <mergeCell ref="BU4:BU5"/>
    <mergeCell ref="BN3:BU3"/>
    <mergeCell ref="BN4:BN5"/>
    <mergeCell ref="BO4:BO5"/>
    <mergeCell ref="BP4:BP5"/>
    <mergeCell ref="BQ4:BQ5"/>
    <mergeCell ref="BR4:BR5"/>
    <mergeCell ref="CA4:CA5"/>
    <mergeCell ref="CB4:CB5"/>
    <mergeCell ref="CC4:CC5"/>
    <mergeCell ref="BV3:CC3"/>
    <mergeCell ref="BV4:BV5"/>
    <mergeCell ref="BW4:BW5"/>
    <mergeCell ref="BX4:BX5"/>
    <mergeCell ref="BY4:BY5"/>
    <mergeCell ref="BZ4:BZ5"/>
    <mergeCell ref="DQ4:DQ5"/>
    <mergeCell ref="DW4:DW5"/>
    <mergeCell ref="DX4:DX5"/>
    <mergeCell ref="DY4:DY5"/>
    <mergeCell ref="DJ3:DQ3"/>
    <mergeCell ref="CY4:CY5"/>
    <mergeCell ref="CZ4:CZ5"/>
    <mergeCell ref="DA4:DA5"/>
    <mergeCell ref="CT3:DA3"/>
    <mergeCell ref="CU4:CU5"/>
    <mergeCell ref="CV4:CV5"/>
    <mergeCell ref="CW4:CW5"/>
    <mergeCell ref="CT4:CT5"/>
    <mergeCell ref="CX4:CX5"/>
    <mergeCell ref="DB4:DB5"/>
    <mergeCell ref="DC4:DC5"/>
    <mergeCell ref="DD4:DD5"/>
    <mergeCell ref="DE4:DE5"/>
    <mergeCell ref="DF4:DF5"/>
    <mergeCell ref="DG4:DG5"/>
    <mergeCell ref="DH4:DH5"/>
    <mergeCell ref="DI4:DI5"/>
    <mergeCell ref="EX4:EX5"/>
    <mergeCell ref="EY4:EY5"/>
    <mergeCell ref="EZ4:EZ5"/>
    <mergeCell ref="FA4:FA5"/>
    <mergeCell ref="FB4:FB5"/>
    <mergeCell ref="FC4:FC5"/>
    <mergeCell ref="FD4:FD5"/>
    <mergeCell ref="FE4:FE5"/>
    <mergeCell ref="EX3:FE3"/>
  </mergeCells>
  <conditionalFormatting sqref="BB6:BB33 BB35:BB37">
    <cfRule type="expression" dxfId="36" priority="29" stopIfTrue="1">
      <formula>$A$1="N"</formula>
    </cfRule>
  </conditionalFormatting>
  <conditionalFormatting sqref="BB4:BB5">
    <cfRule type="expression" dxfId="35" priority="28" stopIfTrue="1">
      <formula>$A$1="N"</formula>
    </cfRule>
  </conditionalFormatting>
  <conditionalFormatting sqref="BB34">
    <cfRule type="expression" dxfId="34" priority="27" stopIfTrue="1">
      <formula>$A$1="N"</formula>
    </cfRule>
  </conditionalFormatting>
  <conditionalFormatting sqref="BJ6:BJ33 BJ35:BJ37">
    <cfRule type="expression" dxfId="33" priority="26" stopIfTrue="1">
      <formula>$A$1="N"</formula>
    </cfRule>
  </conditionalFormatting>
  <conditionalFormatting sqref="BJ4:BJ5">
    <cfRule type="expression" dxfId="32" priority="25" stopIfTrue="1">
      <formula>$A$1="N"</formula>
    </cfRule>
  </conditionalFormatting>
  <conditionalFormatting sqref="BJ34">
    <cfRule type="expression" dxfId="31" priority="24" stopIfTrue="1">
      <formula>$A$1="N"</formula>
    </cfRule>
  </conditionalFormatting>
  <conditionalFormatting sqref="BR6:BR33 BR35:BR37">
    <cfRule type="expression" dxfId="30" priority="23" stopIfTrue="1">
      <formula>$A$1="N"</formula>
    </cfRule>
  </conditionalFormatting>
  <conditionalFormatting sqref="BR4:BR5">
    <cfRule type="expression" dxfId="29" priority="22" stopIfTrue="1">
      <formula>$A$1="N"</formula>
    </cfRule>
  </conditionalFormatting>
  <conditionalFormatting sqref="BR34">
    <cfRule type="expression" dxfId="28" priority="21" stopIfTrue="1">
      <formula>$A$1="N"</formula>
    </cfRule>
  </conditionalFormatting>
  <conditionalFormatting sqref="BZ6:BZ33 BZ35:BZ36">
    <cfRule type="expression" dxfId="27" priority="20" stopIfTrue="1">
      <formula>$A$1="N"</formula>
    </cfRule>
  </conditionalFormatting>
  <conditionalFormatting sqref="BZ4:BZ5">
    <cfRule type="expression" dxfId="26" priority="19" stopIfTrue="1">
      <formula>$A$1="N"</formula>
    </cfRule>
  </conditionalFormatting>
  <conditionalFormatting sqref="BZ34">
    <cfRule type="expression" dxfId="25" priority="18" stopIfTrue="1">
      <formula>$A$1="N"</formula>
    </cfRule>
  </conditionalFormatting>
  <conditionalFormatting sqref="BZ37">
    <cfRule type="expression" dxfId="24" priority="17" stopIfTrue="1">
      <formula>$A$1="N"</formula>
    </cfRule>
  </conditionalFormatting>
  <conditionalFormatting sqref="CH6:CH37">
    <cfRule type="expression" dxfId="23" priority="16" stopIfTrue="1">
      <formula>$A$1="N"</formula>
    </cfRule>
  </conditionalFormatting>
  <conditionalFormatting sqref="CH4:CH5">
    <cfRule type="expression" dxfId="22" priority="15" stopIfTrue="1">
      <formula>$A$1="N"</formula>
    </cfRule>
  </conditionalFormatting>
  <conditionalFormatting sqref="CP6:CP37">
    <cfRule type="expression" dxfId="21" priority="14" stopIfTrue="1">
      <formula>$A$1="N"</formula>
    </cfRule>
  </conditionalFormatting>
  <conditionalFormatting sqref="CP4:CP5">
    <cfRule type="expression" dxfId="20" priority="13" stopIfTrue="1">
      <formula>$A$1="N"</formula>
    </cfRule>
  </conditionalFormatting>
  <conditionalFormatting sqref="DF6:DF30 DF32:DF38">
    <cfRule type="expression" dxfId="19" priority="12" stopIfTrue="1">
      <formula>$A$1="N"</formula>
    </cfRule>
  </conditionalFormatting>
  <conditionalFormatting sqref="DF4:DF5">
    <cfRule type="expression" dxfId="18" priority="11" stopIfTrue="1">
      <formula>$A$1="N"</formula>
    </cfRule>
  </conditionalFormatting>
  <conditionalFormatting sqref="DF31">
    <cfRule type="expression" dxfId="17" priority="10" stopIfTrue="1">
      <formula>$A$1="N"</formula>
    </cfRule>
  </conditionalFormatting>
  <conditionalFormatting sqref="DN6:DN22 DN24:DN33 DN38 DN35:DN36">
    <cfRule type="expression" dxfId="16" priority="9" stopIfTrue="1">
      <formula>$A$1="N"</formula>
    </cfRule>
  </conditionalFormatting>
  <conditionalFormatting sqref="DN4:DN5">
    <cfRule type="expression" dxfId="15" priority="8" stopIfTrue="1">
      <formula>$A$1="N"</formula>
    </cfRule>
  </conditionalFormatting>
  <conditionalFormatting sqref="DN23">
    <cfRule type="expression" dxfId="14" priority="7" stopIfTrue="1">
      <formula>$A$1="N"</formula>
    </cfRule>
  </conditionalFormatting>
  <conditionalFormatting sqref="DN37">
    <cfRule type="expression" dxfId="13" priority="6" stopIfTrue="1">
      <formula>$A$1="N"</formula>
    </cfRule>
  </conditionalFormatting>
  <conditionalFormatting sqref="DN34">
    <cfRule type="expression" dxfId="12" priority="5" stopIfTrue="1">
      <formula>$A$1="N"</formula>
    </cfRule>
  </conditionalFormatting>
  <conditionalFormatting sqref="ET6:ET37">
    <cfRule type="expression" dxfId="11" priority="4" stopIfTrue="1">
      <formula>$A$1="N"</formula>
    </cfRule>
  </conditionalFormatting>
  <conditionalFormatting sqref="ET4">
    <cfRule type="expression" dxfId="10" priority="3" stopIfTrue="1">
      <formula>$A$1="N"</formula>
    </cfRule>
  </conditionalFormatting>
  <conditionalFormatting sqref="FB6:FB38">
    <cfRule type="expression" dxfId="9" priority="2" stopIfTrue="1">
      <formula>$A$1="N"</formula>
    </cfRule>
  </conditionalFormatting>
  <conditionalFormatting sqref="FB4:FB5">
    <cfRule type="expression" dxfId="8" priority="1" stopIfTrue="1">
      <formula>$A$1="N"</formula>
    </cfRule>
  </conditionalFormatting>
  <dataValidations count="3">
    <dataValidation operator="greaterThan" allowBlank="1" showInputMessage="1" showErrorMessage="1" sqref="A6:A33 A35:A37"/>
    <dataValidation type="list" allowBlank="1" showInputMessage="1" showErrorMessage="1" sqref="A34">
      <formula1>INDIRECT($AP$26)</formula1>
    </dataValidation>
    <dataValidation type="whole" operator="greaterThanOrEqual" allowBlank="1" showInputMessage="1" showErrorMessage="1" sqref="BB6:BB37 BJ6:BJ37 BR6:BR37 BZ6:BZ37 CH6:CH37 CP6:CP37 DF6:DF38 DN6:DN38 ET6:ET37 FB6:FB38">
      <formula1>0</formula1>
    </dataValidation>
  </dataValidations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5"/>
  <sheetViews>
    <sheetView workbookViewId="0"/>
  </sheetViews>
  <sheetFormatPr defaultRowHeight="14.5" x14ac:dyDescent="0.35"/>
  <cols>
    <col min="1" max="1" width="32.453125" style="89" customWidth="1"/>
  </cols>
  <sheetData>
    <row r="1" spans="1:13" ht="18.5" x14ac:dyDescent="0.35">
      <c r="A1" s="98"/>
      <c r="B1" s="201" t="s">
        <v>49</v>
      </c>
      <c r="C1" s="201"/>
      <c r="D1" s="201"/>
      <c r="E1" s="201"/>
      <c r="F1" s="201" t="s">
        <v>50</v>
      </c>
      <c r="G1" s="201"/>
      <c r="H1" s="201"/>
      <c r="I1" s="201"/>
      <c r="J1" s="196" t="s">
        <v>49</v>
      </c>
      <c r="K1" s="197"/>
      <c r="L1" s="196" t="s">
        <v>50</v>
      </c>
      <c r="M1" s="197"/>
    </row>
    <row r="2" spans="1:13" ht="18.75" customHeight="1" x14ac:dyDescent="0.35">
      <c r="A2" s="198" t="s">
        <v>0</v>
      </c>
      <c r="B2" s="200" t="s">
        <v>52</v>
      </c>
      <c r="C2" s="200"/>
      <c r="D2" s="200" t="s">
        <v>39</v>
      </c>
      <c r="E2" s="200"/>
      <c r="F2" s="200" t="s">
        <v>52</v>
      </c>
      <c r="G2" s="200"/>
      <c r="H2" s="200" t="s">
        <v>39</v>
      </c>
      <c r="I2" s="200"/>
      <c r="J2" s="200" t="s">
        <v>55</v>
      </c>
      <c r="K2" s="200" t="s">
        <v>2</v>
      </c>
      <c r="L2" s="200" t="s">
        <v>55</v>
      </c>
      <c r="M2" s="200" t="s">
        <v>2</v>
      </c>
    </row>
    <row r="3" spans="1:13" ht="111" x14ac:dyDescent="0.35">
      <c r="A3" s="199"/>
      <c r="B3" s="96" t="s">
        <v>56</v>
      </c>
      <c r="C3" s="96" t="s">
        <v>57</v>
      </c>
      <c r="D3" s="96" t="s">
        <v>56</v>
      </c>
      <c r="E3" s="96" t="s">
        <v>57</v>
      </c>
      <c r="F3" s="96" t="s">
        <v>56</v>
      </c>
      <c r="G3" s="96" t="s">
        <v>57</v>
      </c>
      <c r="H3" s="96" t="s">
        <v>56</v>
      </c>
      <c r="I3" s="96" t="s">
        <v>57</v>
      </c>
      <c r="J3" s="200"/>
      <c r="K3" s="200"/>
      <c r="L3" s="200"/>
      <c r="M3" s="200"/>
    </row>
    <row r="4" spans="1:13" x14ac:dyDescent="0.35">
      <c r="A4" s="97" t="s">
        <v>3</v>
      </c>
      <c r="B4" s="90">
        <v>2293.5</v>
      </c>
      <c r="C4" s="91">
        <v>1355</v>
      </c>
      <c r="D4" s="91">
        <v>1668</v>
      </c>
      <c r="E4" s="91">
        <v>1624.5</v>
      </c>
      <c r="F4" s="91">
        <v>1488</v>
      </c>
      <c r="G4" s="91">
        <v>989</v>
      </c>
      <c r="H4" s="92">
        <v>1116</v>
      </c>
      <c r="I4" s="93">
        <v>1420.25</v>
      </c>
      <c r="J4" s="94">
        <v>0.59080008720296495</v>
      </c>
      <c r="K4" s="95">
        <v>0.97392086330935257</v>
      </c>
      <c r="L4" s="94">
        <v>0.66465053763440862</v>
      </c>
      <c r="M4" s="95">
        <v>1.2726254480286738</v>
      </c>
    </row>
    <row r="5" spans="1:13" x14ac:dyDescent="0.35">
      <c r="A5" s="97" t="s">
        <v>4</v>
      </c>
      <c r="B5" s="90">
        <v>1957.5</v>
      </c>
      <c r="C5" s="91">
        <v>1436.25</v>
      </c>
      <c r="D5" s="91">
        <v>2175</v>
      </c>
      <c r="E5" s="91">
        <v>1598</v>
      </c>
      <c r="F5" s="91">
        <v>1116</v>
      </c>
      <c r="G5" s="91">
        <v>1003.75</v>
      </c>
      <c r="H5" s="92">
        <v>1116</v>
      </c>
      <c r="I5" s="93">
        <v>1592.75</v>
      </c>
      <c r="J5" s="94">
        <v>0.73371647509578541</v>
      </c>
      <c r="K5" s="95">
        <v>0.73471264367816091</v>
      </c>
      <c r="L5" s="94">
        <v>0.8994175627240143</v>
      </c>
      <c r="M5" s="95">
        <v>1.4271953405017921</v>
      </c>
    </row>
    <row r="6" spans="1:13" x14ac:dyDescent="0.35">
      <c r="A6" s="97" t="s">
        <v>5</v>
      </c>
      <c r="B6" s="90">
        <v>2293.5</v>
      </c>
      <c r="C6" s="91">
        <v>1749</v>
      </c>
      <c r="D6" s="91">
        <v>1251</v>
      </c>
      <c r="E6" s="91">
        <v>1537.5</v>
      </c>
      <c r="F6" s="91">
        <v>1488</v>
      </c>
      <c r="G6" s="91">
        <v>1137.5</v>
      </c>
      <c r="H6" s="92">
        <v>744</v>
      </c>
      <c r="I6" s="93">
        <v>1419</v>
      </c>
      <c r="J6" s="94">
        <v>0.76258992805755399</v>
      </c>
      <c r="K6" s="95">
        <v>1.2290167865707433</v>
      </c>
      <c r="L6" s="94">
        <v>0.76444892473118276</v>
      </c>
      <c r="M6" s="95">
        <v>1.907258064516129</v>
      </c>
    </row>
    <row r="7" spans="1:13" x14ac:dyDescent="0.35">
      <c r="A7" s="97" t="s">
        <v>6</v>
      </c>
      <c r="B7" s="90">
        <v>1278</v>
      </c>
      <c r="C7" s="91">
        <v>1131.5</v>
      </c>
      <c r="D7" s="91">
        <v>1278</v>
      </c>
      <c r="E7" s="91">
        <v>1128.5</v>
      </c>
      <c r="F7" s="91">
        <v>744</v>
      </c>
      <c r="G7" s="91">
        <v>729.75</v>
      </c>
      <c r="H7" s="92">
        <v>744</v>
      </c>
      <c r="I7" s="93">
        <v>760.25</v>
      </c>
      <c r="J7" s="94">
        <v>0.88536776212832546</v>
      </c>
      <c r="K7" s="95">
        <v>0.88302034428794995</v>
      </c>
      <c r="L7" s="94">
        <v>0.98084677419354838</v>
      </c>
      <c r="M7" s="95">
        <v>1.0218413978494623</v>
      </c>
    </row>
    <row r="8" spans="1:13" x14ac:dyDescent="0.35">
      <c r="A8" s="97" t="s">
        <v>7</v>
      </c>
      <c r="B8" s="90">
        <v>1206</v>
      </c>
      <c r="C8" s="91">
        <v>919.25</v>
      </c>
      <c r="D8" s="91">
        <v>1206</v>
      </c>
      <c r="E8" s="91">
        <v>1524.5</v>
      </c>
      <c r="F8" s="91">
        <v>744</v>
      </c>
      <c r="G8" s="91">
        <v>743.5</v>
      </c>
      <c r="H8" s="92">
        <v>744</v>
      </c>
      <c r="I8" s="93">
        <v>862</v>
      </c>
      <c r="J8" s="94">
        <v>0.7622305140961857</v>
      </c>
      <c r="K8" s="95">
        <v>1.2640961857379769</v>
      </c>
      <c r="L8" s="94">
        <v>0.99932795698924726</v>
      </c>
      <c r="M8" s="95">
        <v>1.1586021505376345</v>
      </c>
    </row>
    <row r="9" spans="1:13" x14ac:dyDescent="0.35">
      <c r="A9" s="97" t="s">
        <v>8</v>
      </c>
      <c r="B9" s="90">
        <v>3228</v>
      </c>
      <c r="C9" s="91">
        <v>2520.75</v>
      </c>
      <c r="D9" s="91">
        <v>726</v>
      </c>
      <c r="E9" s="91">
        <v>817.5</v>
      </c>
      <c r="F9" s="91">
        <v>2232</v>
      </c>
      <c r="G9" s="91">
        <v>1885.5</v>
      </c>
      <c r="H9" s="92">
        <v>372</v>
      </c>
      <c r="I9" s="93">
        <v>454</v>
      </c>
      <c r="J9" s="94">
        <v>0.78090148698884754</v>
      </c>
      <c r="K9" s="95">
        <v>1.1260330578512396</v>
      </c>
      <c r="L9" s="94">
        <v>0.844758064516129</v>
      </c>
      <c r="M9" s="95">
        <v>1.2204301075268817</v>
      </c>
    </row>
    <row r="10" spans="1:13" x14ac:dyDescent="0.35">
      <c r="A10" s="97" t="s">
        <v>9</v>
      </c>
      <c r="B10" s="90">
        <v>1944</v>
      </c>
      <c r="C10" s="91">
        <v>1260</v>
      </c>
      <c r="D10" s="91">
        <v>1512</v>
      </c>
      <c r="E10" s="91">
        <v>1706</v>
      </c>
      <c r="F10" s="91">
        <v>1116</v>
      </c>
      <c r="G10" s="91">
        <v>753.5</v>
      </c>
      <c r="H10" s="92">
        <v>744</v>
      </c>
      <c r="I10" s="93">
        <v>1616.5</v>
      </c>
      <c r="J10" s="94">
        <v>0.64814814814814814</v>
      </c>
      <c r="K10" s="95">
        <v>1.1283068783068784</v>
      </c>
      <c r="L10" s="94">
        <v>0.67517921146953408</v>
      </c>
      <c r="M10" s="95">
        <v>2.172715053763441</v>
      </c>
    </row>
    <row r="11" spans="1:13" x14ac:dyDescent="0.35">
      <c r="A11" s="97" t="s">
        <v>10</v>
      </c>
      <c r="B11" s="90">
        <v>1314</v>
      </c>
      <c r="C11" s="91">
        <v>934.5</v>
      </c>
      <c r="D11" s="91">
        <v>219</v>
      </c>
      <c r="E11" s="91">
        <v>195.25</v>
      </c>
      <c r="F11" s="91">
        <v>744</v>
      </c>
      <c r="G11" s="91">
        <v>708</v>
      </c>
      <c r="H11" s="92">
        <v>372</v>
      </c>
      <c r="I11" s="93">
        <v>359.5</v>
      </c>
      <c r="J11" s="94">
        <v>0.71118721461187218</v>
      </c>
      <c r="K11" s="95">
        <v>0.89155251141552516</v>
      </c>
      <c r="L11" s="94">
        <v>0.95161290322580649</v>
      </c>
      <c r="M11" s="95">
        <v>0.96639784946236562</v>
      </c>
    </row>
    <row r="12" spans="1:13" x14ac:dyDescent="0.35">
      <c r="A12" s="97" t="s">
        <v>43</v>
      </c>
      <c r="B12" s="90">
        <v>1656</v>
      </c>
      <c r="C12" s="91">
        <v>1423.25</v>
      </c>
      <c r="D12" s="91">
        <v>1863</v>
      </c>
      <c r="E12" s="91">
        <v>1829</v>
      </c>
      <c r="F12" s="91">
        <v>1116</v>
      </c>
      <c r="G12" s="91">
        <v>795</v>
      </c>
      <c r="H12" s="92">
        <v>1116</v>
      </c>
      <c r="I12" s="93">
        <v>1442.75</v>
      </c>
      <c r="J12" s="94">
        <v>0.8594504830917874</v>
      </c>
      <c r="K12" s="95">
        <v>0.98174986580783685</v>
      </c>
      <c r="L12" s="94">
        <v>0.7123655913978495</v>
      </c>
      <c r="M12" s="95">
        <v>1.2927867383512546</v>
      </c>
    </row>
    <row r="13" spans="1:13" x14ac:dyDescent="0.35">
      <c r="A13" s="97" t="s">
        <v>11</v>
      </c>
      <c r="B13" s="90">
        <v>1680</v>
      </c>
      <c r="C13" s="91">
        <v>1004.75</v>
      </c>
      <c r="D13" s="91">
        <v>1680</v>
      </c>
      <c r="E13" s="91">
        <v>1626</v>
      </c>
      <c r="F13" s="91">
        <v>1116</v>
      </c>
      <c r="G13" s="91">
        <v>800</v>
      </c>
      <c r="H13" s="92">
        <v>744</v>
      </c>
      <c r="I13" s="93">
        <v>1284</v>
      </c>
      <c r="J13" s="94">
        <v>0.59806547619047623</v>
      </c>
      <c r="K13" s="95">
        <v>0.96785714285714286</v>
      </c>
      <c r="L13" s="94">
        <v>0.71684587813620071</v>
      </c>
      <c r="M13" s="95">
        <v>1.7258064516129032</v>
      </c>
    </row>
    <row r="14" spans="1:13" x14ac:dyDescent="0.35">
      <c r="A14" s="97" t="s">
        <v>12</v>
      </c>
      <c r="B14" s="90">
        <v>1260</v>
      </c>
      <c r="C14" s="91">
        <v>1018</v>
      </c>
      <c r="D14" s="91">
        <v>1050</v>
      </c>
      <c r="E14" s="91">
        <v>1468.5</v>
      </c>
      <c r="F14" s="91">
        <v>1116</v>
      </c>
      <c r="G14" s="91">
        <v>756</v>
      </c>
      <c r="H14" s="92">
        <v>744</v>
      </c>
      <c r="I14" s="93">
        <v>1391.5</v>
      </c>
      <c r="J14" s="94">
        <v>0.80793650793650795</v>
      </c>
      <c r="K14" s="95">
        <v>1.3985714285714286</v>
      </c>
      <c r="L14" s="94">
        <v>0.67741935483870963</v>
      </c>
      <c r="M14" s="95">
        <v>1.8702956989247312</v>
      </c>
    </row>
    <row r="15" spans="1:13" x14ac:dyDescent="0.35">
      <c r="A15" s="97" t="s">
        <v>13</v>
      </c>
      <c r="B15" s="90">
        <v>4224</v>
      </c>
      <c r="C15" s="91">
        <v>3526.5</v>
      </c>
      <c r="D15" s="91">
        <v>384</v>
      </c>
      <c r="E15" s="91">
        <v>354</v>
      </c>
      <c r="F15" s="91">
        <v>4092</v>
      </c>
      <c r="G15" s="91">
        <v>3316.5</v>
      </c>
      <c r="H15" s="92">
        <v>372</v>
      </c>
      <c r="I15" s="93">
        <v>192</v>
      </c>
      <c r="J15" s="94">
        <v>0.83487215909090906</v>
      </c>
      <c r="K15" s="95">
        <v>0.921875</v>
      </c>
      <c r="L15" s="94">
        <v>0.81048387096774188</v>
      </c>
      <c r="M15" s="95">
        <v>0.5161290322580645</v>
      </c>
    </row>
    <row r="16" spans="1:13" x14ac:dyDescent="0.35">
      <c r="A16" s="97" t="s">
        <v>14</v>
      </c>
      <c r="B16" s="90">
        <v>3456</v>
      </c>
      <c r="C16" s="91">
        <v>2754.25</v>
      </c>
      <c r="D16" s="91">
        <v>1296</v>
      </c>
      <c r="E16" s="91">
        <v>1736.75</v>
      </c>
      <c r="F16" s="91">
        <v>2976</v>
      </c>
      <c r="G16" s="91">
        <v>2523.5</v>
      </c>
      <c r="H16" s="92">
        <v>1116</v>
      </c>
      <c r="I16" s="93">
        <v>1578.5</v>
      </c>
      <c r="J16" s="94">
        <v>0.79694733796296291</v>
      </c>
      <c r="K16" s="95">
        <v>1.3400848765432098</v>
      </c>
      <c r="L16" s="94">
        <v>0.84795026881720426</v>
      </c>
      <c r="M16" s="95">
        <v>1.4144265232974911</v>
      </c>
    </row>
    <row r="17" spans="1:13" x14ac:dyDescent="0.35">
      <c r="A17" s="97" t="s">
        <v>15</v>
      </c>
      <c r="B17" s="90">
        <v>1215</v>
      </c>
      <c r="C17" s="91">
        <v>861</v>
      </c>
      <c r="D17" s="91">
        <v>810</v>
      </c>
      <c r="E17" s="91">
        <v>866</v>
      </c>
      <c r="F17" s="91">
        <v>744</v>
      </c>
      <c r="G17" s="91">
        <v>743</v>
      </c>
      <c r="H17" s="92">
        <v>372</v>
      </c>
      <c r="I17" s="93">
        <v>554.5</v>
      </c>
      <c r="J17" s="94">
        <v>0.70864197530864192</v>
      </c>
      <c r="K17" s="95">
        <v>1.0691358024691358</v>
      </c>
      <c r="L17" s="94">
        <v>0.99865591397849462</v>
      </c>
      <c r="M17" s="95">
        <v>1.4905913978494623</v>
      </c>
    </row>
    <row r="18" spans="1:13" x14ac:dyDescent="0.35">
      <c r="A18" s="97" t="s">
        <v>16</v>
      </c>
      <c r="B18" s="90">
        <v>1903.5</v>
      </c>
      <c r="C18" s="91">
        <v>1037.5</v>
      </c>
      <c r="D18" s="91">
        <v>1480.5</v>
      </c>
      <c r="E18" s="91">
        <v>1761.75</v>
      </c>
      <c r="F18" s="91">
        <v>1116</v>
      </c>
      <c r="G18" s="91">
        <v>714</v>
      </c>
      <c r="H18" s="92">
        <v>744</v>
      </c>
      <c r="I18" s="93">
        <v>1219.5</v>
      </c>
      <c r="J18" s="94">
        <v>0.54504859469398481</v>
      </c>
      <c r="K18" s="95">
        <v>1.1899696048632218</v>
      </c>
      <c r="L18" s="94">
        <v>0.63978494623655913</v>
      </c>
      <c r="M18" s="95">
        <v>1.6391129032258065</v>
      </c>
    </row>
    <row r="19" spans="1:13" x14ac:dyDescent="0.35">
      <c r="A19" s="97" t="s">
        <v>17</v>
      </c>
      <c r="B19" s="90">
        <v>2430</v>
      </c>
      <c r="C19" s="91">
        <v>2004.5</v>
      </c>
      <c r="D19" s="91">
        <v>810</v>
      </c>
      <c r="E19" s="91">
        <v>343</v>
      </c>
      <c r="F19" s="91">
        <v>2232</v>
      </c>
      <c r="G19" s="91">
        <v>1632</v>
      </c>
      <c r="H19" s="92">
        <v>744</v>
      </c>
      <c r="I19" s="93">
        <v>326.5</v>
      </c>
      <c r="J19" s="94">
        <v>0.82489711934156373</v>
      </c>
      <c r="K19" s="95">
        <v>0.42345679012345677</v>
      </c>
      <c r="L19" s="94">
        <v>0.73118279569892475</v>
      </c>
      <c r="M19" s="95">
        <v>0.43884408602150538</v>
      </c>
    </row>
    <row r="20" spans="1:13" x14ac:dyDescent="0.35">
      <c r="A20" s="97" t="s">
        <v>18</v>
      </c>
      <c r="B20" s="90">
        <v>1608</v>
      </c>
      <c r="C20" s="91">
        <v>1456.5</v>
      </c>
      <c r="D20" s="91">
        <v>1608</v>
      </c>
      <c r="E20" s="91">
        <v>1664</v>
      </c>
      <c r="F20" s="91">
        <v>744</v>
      </c>
      <c r="G20" s="91">
        <v>776.5</v>
      </c>
      <c r="H20" s="92">
        <v>1116</v>
      </c>
      <c r="I20" s="93">
        <v>1408</v>
      </c>
      <c r="J20" s="94">
        <v>0.90578358208955223</v>
      </c>
      <c r="K20" s="95">
        <v>1.0348258706467661</v>
      </c>
      <c r="L20" s="94">
        <v>1.0436827956989247</v>
      </c>
      <c r="M20" s="95">
        <v>1.2616487455197132</v>
      </c>
    </row>
    <row r="21" spans="1:13" x14ac:dyDescent="0.35">
      <c r="A21" s="97" t="s">
        <v>19</v>
      </c>
      <c r="B21" s="90">
        <v>840</v>
      </c>
      <c r="C21" s="91">
        <v>788.5</v>
      </c>
      <c r="D21" s="91">
        <v>1152</v>
      </c>
      <c r="E21" s="91">
        <v>672</v>
      </c>
      <c r="F21" s="91">
        <v>744</v>
      </c>
      <c r="G21" s="91">
        <v>491.5</v>
      </c>
      <c r="H21" s="92">
        <v>648</v>
      </c>
      <c r="I21" s="93">
        <v>492</v>
      </c>
      <c r="J21" s="94">
        <v>0.93869047619047619</v>
      </c>
      <c r="K21" s="95">
        <v>0.58333333333333337</v>
      </c>
      <c r="L21" s="94">
        <v>0.6606182795698925</v>
      </c>
      <c r="M21" s="95">
        <v>0.7592592592592593</v>
      </c>
    </row>
    <row r="22" spans="1:13" x14ac:dyDescent="0.35">
      <c r="A22" s="97" t="s">
        <v>20</v>
      </c>
      <c r="B22" s="90">
        <v>1995</v>
      </c>
      <c r="C22" s="91">
        <v>1792</v>
      </c>
      <c r="D22" s="91">
        <v>1596</v>
      </c>
      <c r="E22" s="91">
        <v>1522.75</v>
      </c>
      <c r="F22" s="91">
        <v>1488</v>
      </c>
      <c r="G22" s="91">
        <v>1226.5</v>
      </c>
      <c r="H22" s="92">
        <v>1116</v>
      </c>
      <c r="I22" s="93">
        <v>1386.5</v>
      </c>
      <c r="J22" s="94">
        <v>0.89824561403508774</v>
      </c>
      <c r="K22" s="95">
        <v>0.95410401002506262</v>
      </c>
      <c r="L22" s="94">
        <v>0.824260752688172</v>
      </c>
      <c r="M22" s="95">
        <v>1.2423835125448028</v>
      </c>
    </row>
    <row r="23" spans="1:13" x14ac:dyDescent="0.35">
      <c r="A23" s="97" t="s">
        <v>21</v>
      </c>
      <c r="B23" s="90">
        <v>2293.5</v>
      </c>
      <c r="C23" s="91">
        <v>1688.75</v>
      </c>
      <c r="D23" s="91">
        <v>1251</v>
      </c>
      <c r="E23" s="91">
        <v>1494.5</v>
      </c>
      <c r="F23" s="91">
        <v>1488</v>
      </c>
      <c r="G23" s="91">
        <v>1137</v>
      </c>
      <c r="H23" s="92">
        <v>1116</v>
      </c>
      <c r="I23" s="93">
        <v>1198</v>
      </c>
      <c r="J23" s="94">
        <v>0.73632003488118591</v>
      </c>
      <c r="K23" s="95">
        <v>1.1946442845723422</v>
      </c>
      <c r="L23" s="94">
        <v>0.76411290322580649</v>
      </c>
      <c r="M23" s="95">
        <v>1.0734767025089607</v>
      </c>
    </row>
    <row r="24" spans="1:13" x14ac:dyDescent="0.35">
      <c r="A24" s="97" t="s">
        <v>22</v>
      </c>
      <c r="B24" s="90">
        <v>1783.5</v>
      </c>
      <c r="C24" s="91">
        <v>1627.5</v>
      </c>
      <c r="D24" s="91">
        <v>1428</v>
      </c>
      <c r="E24" s="91">
        <v>1374.5</v>
      </c>
      <c r="F24" s="91">
        <v>1392</v>
      </c>
      <c r="G24" s="91">
        <v>1167.5</v>
      </c>
      <c r="H24" s="92">
        <v>840</v>
      </c>
      <c r="I24" s="93">
        <v>1209</v>
      </c>
      <c r="J24" s="94">
        <v>0.91253153910849449</v>
      </c>
      <c r="K24" s="95">
        <v>0.96253501400560226</v>
      </c>
      <c r="L24" s="94">
        <v>0.83872126436781613</v>
      </c>
      <c r="M24" s="95">
        <v>1.4392857142857143</v>
      </c>
    </row>
    <row r="25" spans="1:13" x14ac:dyDescent="0.35">
      <c r="A25" s="97" t="s">
        <v>23</v>
      </c>
      <c r="B25" s="90">
        <v>2160</v>
      </c>
      <c r="C25" s="91">
        <v>1525</v>
      </c>
      <c r="D25" s="91">
        <v>1296</v>
      </c>
      <c r="E25" s="91">
        <v>1231.25</v>
      </c>
      <c r="F25" s="91">
        <v>1488</v>
      </c>
      <c r="G25" s="91">
        <v>1229.75</v>
      </c>
      <c r="H25" s="92">
        <v>744</v>
      </c>
      <c r="I25" s="93">
        <v>934.5</v>
      </c>
      <c r="J25" s="94">
        <v>0.70601851851851849</v>
      </c>
      <c r="K25" s="95">
        <v>0.95003858024691357</v>
      </c>
      <c r="L25" s="94">
        <v>0.82644489247311825</v>
      </c>
      <c r="M25" s="95">
        <v>1.2560483870967742</v>
      </c>
    </row>
    <row r="26" spans="1:13" x14ac:dyDescent="0.35">
      <c r="A26" s="97" t="s">
        <v>24</v>
      </c>
      <c r="B26" s="90">
        <v>1405.5</v>
      </c>
      <c r="C26" s="91">
        <v>1157.5</v>
      </c>
      <c r="D26" s="91">
        <v>1035</v>
      </c>
      <c r="E26" s="91">
        <v>971.5</v>
      </c>
      <c r="F26" s="91">
        <v>1116</v>
      </c>
      <c r="G26" s="91">
        <v>743.5</v>
      </c>
      <c r="H26" s="92">
        <v>372</v>
      </c>
      <c r="I26" s="93">
        <v>756</v>
      </c>
      <c r="J26" s="94">
        <v>0.82355033795802202</v>
      </c>
      <c r="K26" s="95">
        <v>0.93864734299516905</v>
      </c>
      <c r="L26" s="94">
        <v>0.66621863799283154</v>
      </c>
      <c r="M26" s="95">
        <v>2.032258064516129</v>
      </c>
    </row>
    <row r="27" spans="1:13" x14ac:dyDescent="0.35">
      <c r="A27" s="97" t="s">
        <v>25</v>
      </c>
      <c r="B27" s="90">
        <v>1480.5</v>
      </c>
      <c r="C27" s="91">
        <v>1029.25</v>
      </c>
      <c r="D27" s="91">
        <v>1480.5</v>
      </c>
      <c r="E27" s="91">
        <v>1394.5</v>
      </c>
      <c r="F27" s="91">
        <v>744</v>
      </c>
      <c r="G27" s="91">
        <v>820</v>
      </c>
      <c r="H27" s="92">
        <v>1116</v>
      </c>
      <c r="I27" s="93">
        <v>1274.75</v>
      </c>
      <c r="J27" s="94">
        <v>0.69520432286389733</v>
      </c>
      <c r="K27" s="95">
        <v>0.94191151637960147</v>
      </c>
      <c r="L27" s="94">
        <v>1.1021505376344085</v>
      </c>
      <c r="M27" s="95">
        <v>1.1422491039426523</v>
      </c>
    </row>
    <row r="28" spans="1:13" x14ac:dyDescent="0.35">
      <c r="A28" s="97" t="s">
        <v>26</v>
      </c>
      <c r="B28" s="90">
        <v>2040</v>
      </c>
      <c r="C28" s="91">
        <v>1426.5</v>
      </c>
      <c r="D28" s="91">
        <v>1224</v>
      </c>
      <c r="E28" s="91">
        <v>1133.25</v>
      </c>
      <c r="F28" s="91">
        <v>1488</v>
      </c>
      <c r="G28" s="91">
        <v>1142.5</v>
      </c>
      <c r="H28" s="92">
        <v>744</v>
      </c>
      <c r="I28" s="93">
        <v>996</v>
      </c>
      <c r="J28" s="94">
        <v>0.6992647058823529</v>
      </c>
      <c r="K28" s="95">
        <v>0.92585784313725494</v>
      </c>
      <c r="L28" s="94">
        <v>0.76780913978494625</v>
      </c>
      <c r="M28" s="95">
        <v>1.3387096774193548</v>
      </c>
    </row>
    <row r="29" spans="1:13" x14ac:dyDescent="0.35">
      <c r="A29" s="97" t="s">
        <v>58</v>
      </c>
      <c r="B29" s="90">
        <v>4608</v>
      </c>
      <c r="C29" s="91">
        <v>4691.25</v>
      </c>
      <c r="D29" s="91">
        <v>1536</v>
      </c>
      <c r="E29" s="91">
        <v>1460.5</v>
      </c>
      <c r="F29" s="91">
        <v>4464</v>
      </c>
      <c r="G29" s="91">
        <v>4071.5</v>
      </c>
      <c r="H29" s="92">
        <v>1116</v>
      </c>
      <c r="I29" s="93">
        <v>733.5</v>
      </c>
      <c r="J29" s="94">
        <v>1.01806640625</v>
      </c>
      <c r="K29" s="95">
        <v>0.95084635416666663</v>
      </c>
      <c r="L29" s="94">
        <v>0.91207437275985659</v>
      </c>
      <c r="M29" s="95">
        <v>0.657258064516129</v>
      </c>
    </row>
    <row r="30" spans="1:13" x14ac:dyDescent="0.35">
      <c r="A30" s="97" t="s">
        <v>59</v>
      </c>
      <c r="B30" s="90">
        <v>846</v>
      </c>
      <c r="C30" s="91">
        <v>1040.5</v>
      </c>
      <c r="D30" s="91">
        <v>423</v>
      </c>
      <c r="E30" s="91">
        <v>381</v>
      </c>
      <c r="F30" s="91">
        <v>372</v>
      </c>
      <c r="G30" s="91">
        <v>432</v>
      </c>
      <c r="H30" s="92">
        <v>372</v>
      </c>
      <c r="I30" s="93">
        <v>360</v>
      </c>
      <c r="J30" s="94">
        <v>1.2299054373522458</v>
      </c>
      <c r="K30" s="95">
        <v>0.900709219858156</v>
      </c>
      <c r="L30" s="94">
        <v>1.1612903225806452</v>
      </c>
      <c r="M30" s="95">
        <v>0.967741935483871</v>
      </c>
    </row>
    <row r="31" spans="1:13" x14ac:dyDescent="0.35">
      <c r="A31" s="97" t="s">
        <v>29</v>
      </c>
      <c r="B31" s="90">
        <v>1107</v>
      </c>
      <c r="C31" s="91">
        <v>1229.25</v>
      </c>
      <c r="D31" s="91">
        <v>429</v>
      </c>
      <c r="E31" s="91">
        <v>299.5</v>
      </c>
      <c r="F31" s="91">
        <v>372</v>
      </c>
      <c r="G31" s="91">
        <v>415.5</v>
      </c>
      <c r="H31" s="92">
        <v>372</v>
      </c>
      <c r="I31" s="93">
        <v>331</v>
      </c>
      <c r="J31" s="94">
        <v>1.1104336043360434</v>
      </c>
      <c r="K31" s="95">
        <v>0.69813519813519809</v>
      </c>
      <c r="L31" s="94">
        <v>1.1169354838709677</v>
      </c>
      <c r="M31" s="95">
        <v>0.88978494623655913</v>
      </c>
    </row>
    <row r="32" spans="1:13" x14ac:dyDescent="0.35">
      <c r="A32" s="97" t="s">
        <v>60</v>
      </c>
      <c r="B32" s="90">
        <v>961.5</v>
      </c>
      <c r="C32" s="91">
        <v>834</v>
      </c>
      <c r="D32" s="91">
        <v>708</v>
      </c>
      <c r="E32" s="91">
        <v>600</v>
      </c>
      <c r="F32" s="91">
        <v>744</v>
      </c>
      <c r="G32" s="91">
        <v>744.5</v>
      </c>
      <c r="H32" s="92">
        <v>372</v>
      </c>
      <c r="I32" s="93">
        <v>348</v>
      </c>
      <c r="J32" s="94">
        <v>0.86739469578783146</v>
      </c>
      <c r="K32" s="95">
        <v>0.84745762711864403</v>
      </c>
      <c r="L32" s="94">
        <v>1.0006720430107527</v>
      </c>
      <c r="M32" s="95">
        <v>0.93548387096774188</v>
      </c>
    </row>
    <row r="33" spans="1:13" x14ac:dyDescent="0.35">
      <c r="A33" s="97" t="s">
        <v>41</v>
      </c>
      <c r="B33" s="90">
        <v>1087.5</v>
      </c>
      <c r="C33" s="91">
        <v>1073.25</v>
      </c>
      <c r="D33" s="91">
        <v>435</v>
      </c>
      <c r="E33" s="91">
        <v>244</v>
      </c>
      <c r="F33" s="91">
        <v>372</v>
      </c>
      <c r="G33" s="91">
        <v>434</v>
      </c>
      <c r="H33" s="92">
        <v>372</v>
      </c>
      <c r="I33" s="93">
        <v>272</v>
      </c>
      <c r="J33" s="94">
        <v>0.98689655172413793</v>
      </c>
      <c r="K33" s="95">
        <v>0.56091954022988511</v>
      </c>
      <c r="L33" s="94">
        <v>1.1666666666666667</v>
      </c>
      <c r="M33" s="95">
        <v>0.73118279569892475</v>
      </c>
    </row>
    <row r="34" spans="1:13" x14ac:dyDescent="0.35">
      <c r="A34" s="97" t="s">
        <v>42</v>
      </c>
      <c r="B34" s="90">
        <v>882</v>
      </c>
      <c r="C34" s="91">
        <v>728.25</v>
      </c>
      <c r="D34" s="91">
        <v>441</v>
      </c>
      <c r="E34" s="91">
        <v>364</v>
      </c>
      <c r="F34" s="91">
        <v>372</v>
      </c>
      <c r="G34" s="91">
        <v>434</v>
      </c>
      <c r="H34" s="92">
        <v>372</v>
      </c>
      <c r="I34" s="93">
        <v>372</v>
      </c>
      <c r="J34" s="94">
        <v>0.82568027210884354</v>
      </c>
      <c r="K34" s="95">
        <v>0.82539682539682535</v>
      </c>
      <c r="L34" s="94">
        <v>1.1666666666666667</v>
      </c>
      <c r="M34" s="95">
        <v>1</v>
      </c>
    </row>
    <row r="35" spans="1:13" x14ac:dyDescent="0.35">
      <c r="A35" s="97" t="s">
        <v>61</v>
      </c>
      <c r="B35" s="90">
        <v>1980</v>
      </c>
      <c r="C35" s="91">
        <v>1743.5</v>
      </c>
      <c r="D35" s="91">
        <v>1386</v>
      </c>
      <c r="E35" s="91">
        <v>2025.25</v>
      </c>
      <c r="F35" s="91">
        <v>1488</v>
      </c>
      <c r="G35" s="91">
        <v>1191</v>
      </c>
      <c r="H35" s="92">
        <v>744</v>
      </c>
      <c r="I35" s="93">
        <v>1439.5</v>
      </c>
      <c r="J35" s="94">
        <v>0.88055555555555554</v>
      </c>
      <c r="K35" s="95">
        <v>1.4612193362193362</v>
      </c>
      <c r="L35" s="94">
        <v>0.80040322580645162</v>
      </c>
      <c r="M35" s="95">
        <v>1.9348118279569892</v>
      </c>
    </row>
  </sheetData>
  <mergeCells count="13">
    <mergeCell ref="J1:K1"/>
    <mergeCell ref="L1:M1"/>
    <mergeCell ref="A2:A3"/>
    <mergeCell ref="B2:C2"/>
    <mergeCell ref="D2:E2"/>
    <mergeCell ref="F2:G2"/>
    <mergeCell ref="B1:E1"/>
    <mergeCell ref="F1:I1"/>
    <mergeCell ref="H2:I2"/>
    <mergeCell ref="J2:J3"/>
    <mergeCell ref="K2:K3"/>
    <mergeCell ref="L2:L3"/>
    <mergeCell ref="M2:M3"/>
  </mergeCells>
  <conditionalFormatting sqref="A1">
    <cfRule type="cellIs" dxfId="7" priority="1" stopIfTrue="1" operator="equal">
      <formula>"Data not complete for all rows"</formula>
    </cfRule>
  </conditionalFormatting>
  <dataValidations count="2">
    <dataValidation type="decimal" operator="greaterThanOrEqual" allowBlank="1" showInputMessage="1" showErrorMessage="1" sqref="B4:I35">
      <formula1>0</formula1>
    </dataValidation>
    <dataValidation operator="greaterThan" allowBlank="1" showInputMessage="1" showErrorMessage="1" sqref="A4:A35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35"/>
  <sheetViews>
    <sheetView workbookViewId="0"/>
  </sheetViews>
  <sheetFormatPr defaultRowHeight="14.5" x14ac:dyDescent="0.35"/>
  <cols>
    <col min="1" max="1" width="32.08984375" style="89" customWidth="1"/>
    <col min="10" max="19" width="0" hidden="1" customWidth="1"/>
    <col min="24" max="25" width="0" hidden="1" customWidth="1"/>
  </cols>
  <sheetData>
    <row r="1" spans="1:25" ht="30" customHeight="1" x14ac:dyDescent="0.35">
      <c r="A1" s="104" t="s">
        <v>93</v>
      </c>
      <c r="B1" s="207" t="s">
        <v>49</v>
      </c>
      <c r="C1" s="207"/>
      <c r="D1" s="207"/>
      <c r="E1" s="207"/>
      <c r="F1" s="207" t="s">
        <v>50</v>
      </c>
      <c r="G1" s="207"/>
      <c r="H1" s="207"/>
      <c r="I1" s="207"/>
      <c r="J1" s="210" t="s">
        <v>94</v>
      </c>
      <c r="K1" s="211"/>
      <c r="L1" s="211"/>
      <c r="M1" s="212"/>
      <c r="N1" s="210" t="s">
        <v>51</v>
      </c>
      <c r="O1" s="211"/>
      <c r="P1" s="211"/>
      <c r="Q1" s="211"/>
      <c r="R1" s="211"/>
      <c r="S1" s="212"/>
      <c r="T1" s="205" t="s">
        <v>49</v>
      </c>
      <c r="U1" s="213"/>
      <c r="V1" s="205" t="s">
        <v>50</v>
      </c>
      <c r="W1" s="213"/>
      <c r="X1" s="208" t="s">
        <v>94</v>
      </c>
      <c r="Y1" s="209"/>
    </row>
    <row r="2" spans="1:25" ht="18.75" customHeight="1" x14ac:dyDescent="0.35">
      <c r="A2" s="215" t="s">
        <v>0</v>
      </c>
      <c r="B2" s="204" t="s">
        <v>52</v>
      </c>
      <c r="C2" s="204"/>
      <c r="D2" s="204" t="s">
        <v>39</v>
      </c>
      <c r="E2" s="204"/>
      <c r="F2" s="204" t="s">
        <v>52</v>
      </c>
      <c r="G2" s="204"/>
      <c r="H2" s="204" t="s">
        <v>39</v>
      </c>
      <c r="I2" s="204"/>
      <c r="J2" s="205" t="s">
        <v>95</v>
      </c>
      <c r="K2" s="206"/>
      <c r="L2" s="205" t="s">
        <v>53</v>
      </c>
      <c r="M2" s="206"/>
      <c r="N2" s="202" t="s">
        <v>37</v>
      </c>
      <c r="O2" s="202" t="s">
        <v>38</v>
      </c>
      <c r="P2" s="202" t="s">
        <v>39</v>
      </c>
      <c r="Q2" s="202" t="s">
        <v>54</v>
      </c>
      <c r="R2" s="202" t="s">
        <v>53</v>
      </c>
      <c r="S2" s="202" t="s">
        <v>40</v>
      </c>
      <c r="T2" s="204" t="s">
        <v>55</v>
      </c>
      <c r="U2" s="204" t="s">
        <v>2</v>
      </c>
      <c r="V2" s="204" t="s">
        <v>55</v>
      </c>
      <c r="W2" s="204" t="s">
        <v>2</v>
      </c>
      <c r="X2" s="202" t="s">
        <v>96</v>
      </c>
      <c r="Y2" s="202" t="s">
        <v>97</v>
      </c>
    </row>
    <row r="3" spans="1:25" ht="111" x14ac:dyDescent="0.35">
      <c r="A3" s="216"/>
      <c r="B3" s="109" t="s">
        <v>56</v>
      </c>
      <c r="C3" s="109" t="s">
        <v>57</v>
      </c>
      <c r="D3" s="109" t="s">
        <v>56</v>
      </c>
      <c r="E3" s="109" t="s">
        <v>57</v>
      </c>
      <c r="F3" s="109" t="s">
        <v>56</v>
      </c>
      <c r="G3" s="109" t="s">
        <v>57</v>
      </c>
      <c r="H3" s="109" t="s">
        <v>56</v>
      </c>
      <c r="I3" s="109" t="s">
        <v>57</v>
      </c>
      <c r="J3" s="109" t="s">
        <v>56</v>
      </c>
      <c r="K3" s="109" t="s">
        <v>57</v>
      </c>
      <c r="L3" s="109" t="s">
        <v>56</v>
      </c>
      <c r="M3" s="109" t="s">
        <v>57</v>
      </c>
      <c r="N3" s="203"/>
      <c r="O3" s="203"/>
      <c r="P3" s="203"/>
      <c r="Q3" s="203"/>
      <c r="R3" s="203"/>
      <c r="S3" s="203"/>
      <c r="T3" s="204"/>
      <c r="U3" s="204"/>
      <c r="V3" s="204"/>
      <c r="W3" s="204"/>
      <c r="X3" s="214"/>
      <c r="Y3" s="214"/>
    </row>
    <row r="4" spans="1:25" s="88" customFormat="1" x14ac:dyDescent="0.35">
      <c r="A4" s="103" t="s">
        <v>3</v>
      </c>
      <c r="B4" s="110">
        <v>2293.5</v>
      </c>
      <c r="C4" s="110">
        <v>1576.75</v>
      </c>
      <c r="D4" s="110">
        <v>1668</v>
      </c>
      <c r="E4" s="110">
        <v>1547.25</v>
      </c>
      <c r="F4" s="110">
        <v>1488</v>
      </c>
      <c r="G4" s="110">
        <v>1074.5</v>
      </c>
      <c r="H4" s="110">
        <v>1116</v>
      </c>
      <c r="I4" s="110">
        <v>1193.5</v>
      </c>
      <c r="J4" s="108"/>
      <c r="K4" s="108"/>
      <c r="L4" s="108"/>
      <c r="M4" s="108"/>
      <c r="N4" s="108"/>
      <c r="O4" s="107" t="s">
        <v>46</v>
      </c>
      <c r="P4" s="107" t="s">
        <v>46</v>
      </c>
      <c r="Q4" s="107" t="s">
        <v>46</v>
      </c>
      <c r="R4" s="107" t="s">
        <v>46</v>
      </c>
      <c r="S4" s="107" t="s">
        <v>46</v>
      </c>
      <c r="T4" s="111">
        <v>0.68748637453673422</v>
      </c>
      <c r="U4" s="111">
        <v>0.9276079136690647</v>
      </c>
      <c r="V4" s="111">
        <v>0.72211021505376349</v>
      </c>
      <c r="W4" s="111">
        <v>1.0694444444444444</v>
      </c>
      <c r="X4" s="111" t="s">
        <v>46</v>
      </c>
      <c r="Y4" s="111" t="s">
        <v>46</v>
      </c>
    </row>
    <row r="5" spans="1:25" s="88" customFormat="1" x14ac:dyDescent="0.35">
      <c r="A5" s="103" t="s">
        <v>4</v>
      </c>
      <c r="B5" s="106">
        <v>1984.5</v>
      </c>
      <c r="C5" s="106">
        <v>1470.75</v>
      </c>
      <c r="D5" s="106">
        <v>2205</v>
      </c>
      <c r="E5" s="106">
        <v>2089.5</v>
      </c>
      <c r="F5" s="110">
        <v>1116</v>
      </c>
      <c r="G5" s="110">
        <v>1023</v>
      </c>
      <c r="H5" s="108">
        <v>1116</v>
      </c>
      <c r="I5" s="105">
        <v>1497.5</v>
      </c>
      <c r="J5" s="108"/>
      <c r="K5" s="108"/>
      <c r="L5" s="108"/>
      <c r="M5" s="108"/>
      <c r="N5" s="108"/>
      <c r="O5" s="107" t="s">
        <v>46</v>
      </c>
      <c r="P5" s="107" t="s">
        <v>46</v>
      </c>
      <c r="Q5" s="107" t="s">
        <v>46</v>
      </c>
      <c r="R5" s="107" t="s">
        <v>46</v>
      </c>
      <c r="S5" s="107" t="s">
        <v>46</v>
      </c>
      <c r="T5" s="111">
        <v>0.74111866969009821</v>
      </c>
      <c r="U5" s="111">
        <v>0.94761904761904758</v>
      </c>
      <c r="V5" s="111">
        <v>0.91666666666666663</v>
      </c>
      <c r="W5" s="111">
        <v>1.3418458781362008</v>
      </c>
      <c r="X5" s="111" t="s">
        <v>46</v>
      </c>
      <c r="Y5" s="111" t="s">
        <v>46</v>
      </c>
    </row>
    <row r="6" spans="1:25" s="88" customFormat="1" x14ac:dyDescent="0.35">
      <c r="A6" s="103" t="s">
        <v>5</v>
      </c>
      <c r="B6" s="110">
        <v>2211</v>
      </c>
      <c r="C6" s="110">
        <v>1767.75</v>
      </c>
      <c r="D6" s="110">
        <v>1206</v>
      </c>
      <c r="E6" s="110">
        <v>1469</v>
      </c>
      <c r="F6" s="110">
        <v>1488</v>
      </c>
      <c r="G6" s="110">
        <v>1139.5</v>
      </c>
      <c r="H6" s="108">
        <v>1116</v>
      </c>
      <c r="I6" s="105">
        <v>1514</v>
      </c>
      <c r="J6" s="108"/>
      <c r="K6" s="108"/>
      <c r="L6" s="108"/>
      <c r="M6" s="108"/>
      <c r="N6" s="108"/>
      <c r="O6" s="107" t="s">
        <v>46</v>
      </c>
      <c r="P6" s="107" t="s">
        <v>46</v>
      </c>
      <c r="Q6" s="107" t="s">
        <v>46</v>
      </c>
      <c r="R6" s="107" t="s">
        <v>46</v>
      </c>
      <c r="S6" s="107" t="s">
        <v>46</v>
      </c>
      <c r="T6" s="111">
        <v>0.79952510176390779</v>
      </c>
      <c r="U6" s="111">
        <v>1.2180762852404643</v>
      </c>
      <c r="V6" s="111">
        <v>0.76579301075268813</v>
      </c>
      <c r="W6" s="111">
        <v>1.3566308243727598</v>
      </c>
      <c r="X6" s="111" t="s">
        <v>46</v>
      </c>
      <c r="Y6" s="111" t="s">
        <v>46</v>
      </c>
    </row>
    <row r="7" spans="1:25" s="88" customFormat="1" x14ac:dyDescent="0.35">
      <c r="A7" s="103" t="s">
        <v>6</v>
      </c>
      <c r="B7" s="110">
        <v>1260</v>
      </c>
      <c r="C7" s="110">
        <v>1280.5</v>
      </c>
      <c r="D7" s="110">
        <v>1260</v>
      </c>
      <c r="E7" s="110">
        <v>1215.5</v>
      </c>
      <c r="F7" s="110">
        <v>744</v>
      </c>
      <c r="G7" s="110">
        <v>742.5</v>
      </c>
      <c r="H7" s="108">
        <v>744</v>
      </c>
      <c r="I7" s="105">
        <v>743.5</v>
      </c>
      <c r="J7" s="108"/>
      <c r="K7" s="108"/>
      <c r="L7" s="108"/>
      <c r="M7" s="108"/>
      <c r="N7" s="108"/>
      <c r="O7" s="107" t="s">
        <v>46</v>
      </c>
      <c r="P7" s="107" t="s">
        <v>46</v>
      </c>
      <c r="Q7" s="107" t="s">
        <v>46</v>
      </c>
      <c r="R7" s="107" t="s">
        <v>46</v>
      </c>
      <c r="S7" s="107" t="s">
        <v>46</v>
      </c>
      <c r="T7" s="111">
        <v>1.0162698412698412</v>
      </c>
      <c r="U7" s="111">
        <v>0.9646825396825397</v>
      </c>
      <c r="V7" s="111">
        <v>0.99798387096774188</v>
      </c>
      <c r="W7" s="111">
        <v>0.99932795698924726</v>
      </c>
      <c r="X7" s="111" t="s">
        <v>46</v>
      </c>
      <c r="Y7" s="111" t="s">
        <v>46</v>
      </c>
    </row>
    <row r="8" spans="1:25" s="88" customFormat="1" x14ac:dyDescent="0.35">
      <c r="A8" s="103" t="s">
        <v>7</v>
      </c>
      <c r="B8" s="110">
        <v>1215</v>
      </c>
      <c r="C8" s="110">
        <v>763</v>
      </c>
      <c r="D8" s="110">
        <v>1215</v>
      </c>
      <c r="E8" s="110">
        <v>1398</v>
      </c>
      <c r="F8" s="110">
        <v>744</v>
      </c>
      <c r="G8" s="110">
        <v>744</v>
      </c>
      <c r="H8" s="108">
        <v>744</v>
      </c>
      <c r="I8" s="105">
        <v>744</v>
      </c>
      <c r="J8" s="108"/>
      <c r="K8" s="108"/>
      <c r="L8" s="108"/>
      <c r="M8" s="108"/>
      <c r="N8" s="108"/>
      <c r="O8" s="107" t="s">
        <v>46</v>
      </c>
      <c r="P8" s="107" t="s">
        <v>46</v>
      </c>
      <c r="Q8" s="107" t="s">
        <v>46</v>
      </c>
      <c r="R8" s="107" t="s">
        <v>46</v>
      </c>
      <c r="S8" s="107" t="s">
        <v>46</v>
      </c>
      <c r="T8" s="111">
        <v>0.62798353909465021</v>
      </c>
      <c r="U8" s="111">
        <v>1.1506172839506172</v>
      </c>
      <c r="V8" s="111">
        <v>1</v>
      </c>
      <c r="W8" s="111">
        <v>1</v>
      </c>
      <c r="X8" s="111" t="s">
        <v>46</v>
      </c>
      <c r="Y8" s="111" t="s">
        <v>46</v>
      </c>
    </row>
    <row r="9" spans="1:25" s="88" customFormat="1" x14ac:dyDescent="0.35">
      <c r="A9" s="103" t="s">
        <v>8</v>
      </c>
      <c r="B9" s="110">
        <v>3156</v>
      </c>
      <c r="C9" s="110">
        <v>2556.5</v>
      </c>
      <c r="D9" s="110">
        <v>690</v>
      </c>
      <c r="E9" s="110">
        <v>568.5</v>
      </c>
      <c r="F9" s="110">
        <v>2232</v>
      </c>
      <c r="G9" s="110">
        <v>1881</v>
      </c>
      <c r="H9" s="108">
        <v>372</v>
      </c>
      <c r="I9" s="105">
        <v>550.5</v>
      </c>
      <c r="J9" s="108"/>
      <c r="K9" s="108"/>
      <c r="L9" s="108"/>
      <c r="M9" s="108"/>
      <c r="N9" s="108"/>
      <c r="O9" s="107" t="s">
        <v>46</v>
      </c>
      <c r="P9" s="107" t="s">
        <v>46</v>
      </c>
      <c r="Q9" s="107" t="s">
        <v>46</v>
      </c>
      <c r="R9" s="107" t="s">
        <v>46</v>
      </c>
      <c r="S9" s="107" t="s">
        <v>46</v>
      </c>
      <c r="T9" s="111">
        <v>0.81004435994930291</v>
      </c>
      <c r="U9" s="111">
        <v>0.82391304347826089</v>
      </c>
      <c r="V9" s="111">
        <v>0.842741935483871</v>
      </c>
      <c r="W9" s="111">
        <v>1.4798387096774193</v>
      </c>
      <c r="X9" s="111" t="s">
        <v>46</v>
      </c>
      <c r="Y9" s="111" t="s">
        <v>46</v>
      </c>
    </row>
    <row r="10" spans="1:25" s="88" customFormat="1" x14ac:dyDescent="0.35">
      <c r="A10" s="103" t="s">
        <v>9</v>
      </c>
      <c r="B10" s="110">
        <v>1930.5</v>
      </c>
      <c r="C10" s="110">
        <v>1379.5</v>
      </c>
      <c r="D10" s="110">
        <v>1501.5</v>
      </c>
      <c r="E10" s="110">
        <v>1637.5</v>
      </c>
      <c r="F10" s="110">
        <v>1116</v>
      </c>
      <c r="G10" s="110">
        <v>792</v>
      </c>
      <c r="H10" s="108">
        <v>744</v>
      </c>
      <c r="I10" s="105">
        <v>1469</v>
      </c>
      <c r="J10" s="108"/>
      <c r="K10" s="108"/>
      <c r="L10" s="108"/>
      <c r="M10" s="108"/>
      <c r="N10" s="108"/>
      <c r="O10" s="107" t="s">
        <v>46</v>
      </c>
      <c r="P10" s="107" t="s">
        <v>46</v>
      </c>
      <c r="Q10" s="107" t="s">
        <v>46</v>
      </c>
      <c r="R10" s="107" t="s">
        <v>46</v>
      </c>
      <c r="S10" s="107" t="s">
        <v>46</v>
      </c>
      <c r="T10" s="111">
        <v>0.7145817145817146</v>
      </c>
      <c r="U10" s="111">
        <v>1.0905760905760906</v>
      </c>
      <c r="V10" s="111">
        <v>0.70967741935483875</v>
      </c>
      <c r="W10" s="111">
        <v>1.9744623655913978</v>
      </c>
      <c r="X10" s="111" t="s">
        <v>46</v>
      </c>
      <c r="Y10" s="111" t="s">
        <v>46</v>
      </c>
    </row>
    <row r="11" spans="1:25" s="88" customFormat="1" x14ac:dyDescent="0.35">
      <c r="A11" s="103" t="s">
        <v>10</v>
      </c>
      <c r="B11" s="110">
        <v>1314</v>
      </c>
      <c r="C11" s="110">
        <v>1117</v>
      </c>
      <c r="D11" s="110">
        <v>438</v>
      </c>
      <c r="E11" s="110">
        <v>367.75</v>
      </c>
      <c r="F11" s="110">
        <v>744</v>
      </c>
      <c r="G11" s="110">
        <v>744</v>
      </c>
      <c r="H11" s="108">
        <v>372</v>
      </c>
      <c r="I11" s="105">
        <v>396</v>
      </c>
      <c r="J11" s="108"/>
      <c r="K11" s="108"/>
      <c r="L11" s="108"/>
      <c r="M11" s="108"/>
      <c r="N11" s="108"/>
      <c r="O11" s="107" t="s">
        <v>46</v>
      </c>
      <c r="P11" s="107" t="s">
        <v>46</v>
      </c>
      <c r="Q11" s="107" t="s">
        <v>46</v>
      </c>
      <c r="R11" s="107" t="s">
        <v>46</v>
      </c>
      <c r="S11" s="107" t="s">
        <v>46</v>
      </c>
      <c r="T11" s="111">
        <v>0.85007610350076102</v>
      </c>
      <c r="U11" s="111">
        <v>0.83961187214611877</v>
      </c>
      <c r="V11" s="111">
        <v>1</v>
      </c>
      <c r="W11" s="111">
        <v>1.064516129032258</v>
      </c>
      <c r="X11" s="111" t="s">
        <v>46</v>
      </c>
      <c r="Y11" s="111" t="s">
        <v>46</v>
      </c>
    </row>
    <row r="12" spans="1:25" s="88" customFormat="1" x14ac:dyDescent="0.35">
      <c r="A12" s="103" t="s">
        <v>43</v>
      </c>
      <c r="B12" s="110">
        <v>1680</v>
      </c>
      <c r="C12" s="110">
        <v>1481.5</v>
      </c>
      <c r="D12" s="110">
        <v>1890</v>
      </c>
      <c r="E12" s="110">
        <v>1997.75</v>
      </c>
      <c r="F12" s="110">
        <v>1116</v>
      </c>
      <c r="G12" s="110">
        <v>908.5</v>
      </c>
      <c r="H12" s="108">
        <v>1116</v>
      </c>
      <c r="I12" s="105">
        <v>1512</v>
      </c>
      <c r="J12" s="108"/>
      <c r="K12" s="108"/>
      <c r="L12" s="108"/>
      <c r="M12" s="108"/>
      <c r="N12" s="108"/>
      <c r="O12" s="107" t="s">
        <v>46</v>
      </c>
      <c r="P12" s="107" t="s">
        <v>46</v>
      </c>
      <c r="Q12" s="107" t="s">
        <v>46</v>
      </c>
      <c r="R12" s="107" t="s">
        <v>46</v>
      </c>
      <c r="S12" s="107" t="s">
        <v>46</v>
      </c>
      <c r="T12" s="111">
        <v>0.88184523809523807</v>
      </c>
      <c r="U12" s="111">
        <v>1.057010582010582</v>
      </c>
      <c r="V12" s="111">
        <v>0.81406810035842292</v>
      </c>
      <c r="W12" s="111">
        <v>1.3548387096774193</v>
      </c>
      <c r="X12" s="111" t="s">
        <v>46</v>
      </c>
      <c r="Y12" s="111" t="s">
        <v>46</v>
      </c>
    </row>
    <row r="13" spans="1:25" s="88" customFormat="1" x14ac:dyDescent="0.35">
      <c r="A13" s="103" t="s">
        <v>11</v>
      </c>
      <c r="B13" s="110">
        <v>1668</v>
      </c>
      <c r="C13" s="110">
        <v>1133.75</v>
      </c>
      <c r="D13" s="110">
        <v>1668</v>
      </c>
      <c r="E13" s="110">
        <v>1742</v>
      </c>
      <c r="F13" s="110">
        <v>1116</v>
      </c>
      <c r="G13" s="110">
        <v>798.25</v>
      </c>
      <c r="H13" s="108">
        <v>744</v>
      </c>
      <c r="I13" s="105">
        <v>1402</v>
      </c>
      <c r="J13" s="108"/>
      <c r="K13" s="108"/>
      <c r="L13" s="108"/>
      <c r="M13" s="108"/>
      <c r="N13" s="108"/>
      <c r="O13" s="107" t="s">
        <v>46</v>
      </c>
      <c r="P13" s="107" t="s">
        <v>46</v>
      </c>
      <c r="Q13" s="107" t="s">
        <v>46</v>
      </c>
      <c r="R13" s="107" t="s">
        <v>46</v>
      </c>
      <c r="S13" s="107" t="s">
        <v>46</v>
      </c>
      <c r="T13" s="111">
        <v>0.67970623501199046</v>
      </c>
      <c r="U13" s="111">
        <v>1.0443645083932853</v>
      </c>
      <c r="V13" s="111">
        <v>0.71527777777777779</v>
      </c>
      <c r="W13" s="111">
        <v>1.8844086021505377</v>
      </c>
      <c r="X13" s="111" t="s">
        <v>46</v>
      </c>
      <c r="Y13" s="111" t="s">
        <v>46</v>
      </c>
    </row>
    <row r="14" spans="1:25" s="88" customFormat="1" x14ac:dyDescent="0.35">
      <c r="A14" s="103" t="s">
        <v>12</v>
      </c>
      <c r="B14" s="110">
        <v>1233</v>
      </c>
      <c r="C14" s="110">
        <v>934.5</v>
      </c>
      <c r="D14" s="110">
        <v>1027.5</v>
      </c>
      <c r="E14" s="110">
        <v>1696</v>
      </c>
      <c r="F14" s="110">
        <v>1116</v>
      </c>
      <c r="G14" s="110">
        <v>744</v>
      </c>
      <c r="H14" s="108">
        <v>744</v>
      </c>
      <c r="I14" s="105">
        <v>1236</v>
      </c>
      <c r="J14" s="108"/>
      <c r="K14" s="108"/>
      <c r="L14" s="108"/>
      <c r="M14" s="108"/>
      <c r="N14" s="108"/>
      <c r="O14" s="107" t="s">
        <v>46</v>
      </c>
      <c r="P14" s="107" t="s">
        <v>46</v>
      </c>
      <c r="Q14" s="107" t="s">
        <v>46</v>
      </c>
      <c r="R14" s="107" t="s">
        <v>46</v>
      </c>
      <c r="S14" s="107" t="s">
        <v>46</v>
      </c>
      <c r="T14" s="111">
        <v>0.75790754257907544</v>
      </c>
      <c r="U14" s="111">
        <v>1.6506082725060827</v>
      </c>
      <c r="V14" s="111">
        <v>0.66666666666666663</v>
      </c>
      <c r="W14" s="111">
        <v>1.6612903225806452</v>
      </c>
      <c r="X14" s="111" t="s">
        <v>46</v>
      </c>
      <c r="Y14" s="111" t="s">
        <v>46</v>
      </c>
    </row>
    <row r="15" spans="1:25" s="88" customFormat="1" x14ac:dyDescent="0.35">
      <c r="A15" s="103" t="s">
        <v>13</v>
      </c>
      <c r="B15" s="110">
        <v>4224</v>
      </c>
      <c r="C15" s="110">
        <v>3282.5</v>
      </c>
      <c r="D15" s="110">
        <v>384</v>
      </c>
      <c r="E15" s="110">
        <v>486</v>
      </c>
      <c r="F15" s="110">
        <v>4092</v>
      </c>
      <c r="G15" s="110">
        <v>3267</v>
      </c>
      <c r="H15" s="108">
        <v>372</v>
      </c>
      <c r="I15" s="105">
        <v>48</v>
      </c>
      <c r="J15" s="108"/>
      <c r="K15" s="108"/>
      <c r="L15" s="108"/>
      <c r="M15" s="108"/>
      <c r="N15" s="108"/>
      <c r="O15" s="107" t="s">
        <v>46</v>
      </c>
      <c r="P15" s="107" t="s">
        <v>46</v>
      </c>
      <c r="Q15" s="107" t="s">
        <v>46</v>
      </c>
      <c r="R15" s="107" t="s">
        <v>46</v>
      </c>
      <c r="S15" s="107" t="s">
        <v>46</v>
      </c>
      <c r="T15" s="111">
        <v>0.77710700757575757</v>
      </c>
      <c r="U15" s="111">
        <v>1.265625</v>
      </c>
      <c r="V15" s="111">
        <v>0.79838709677419351</v>
      </c>
      <c r="W15" s="111">
        <v>0.12903225806451613</v>
      </c>
      <c r="X15" s="111" t="s">
        <v>46</v>
      </c>
      <c r="Y15" s="111" t="s">
        <v>46</v>
      </c>
    </row>
    <row r="16" spans="1:25" s="88" customFormat="1" x14ac:dyDescent="0.35">
      <c r="A16" s="103" t="s">
        <v>14</v>
      </c>
      <c r="B16" s="110">
        <v>3408</v>
      </c>
      <c r="C16" s="110">
        <v>2762.5</v>
      </c>
      <c r="D16" s="110">
        <v>1278</v>
      </c>
      <c r="E16" s="110">
        <v>1953.25</v>
      </c>
      <c r="F16" s="110">
        <v>2976</v>
      </c>
      <c r="G16" s="110">
        <v>2431.75</v>
      </c>
      <c r="H16" s="108">
        <v>1116</v>
      </c>
      <c r="I16" s="105">
        <v>1543</v>
      </c>
      <c r="J16" s="108"/>
      <c r="K16" s="108"/>
      <c r="L16" s="108"/>
      <c r="M16" s="108"/>
      <c r="N16" s="108"/>
      <c r="O16" s="107" t="s">
        <v>46</v>
      </c>
      <c r="P16" s="107" t="s">
        <v>46</v>
      </c>
      <c r="Q16" s="107" t="s">
        <v>46</v>
      </c>
      <c r="R16" s="107" t="s">
        <v>46</v>
      </c>
      <c r="S16" s="107" t="s">
        <v>46</v>
      </c>
      <c r="T16" s="111">
        <v>0.81059272300469487</v>
      </c>
      <c r="U16" s="111">
        <v>1.5283646322378717</v>
      </c>
      <c r="V16" s="111">
        <v>0.81712029569892475</v>
      </c>
      <c r="W16" s="111">
        <v>1.3826164874551972</v>
      </c>
      <c r="X16" s="111" t="s">
        <v>46</v>
      </c>
      <c r="Y16" s="111" t="s">
        <v>46</v>
      </c>
    </row>
    <row r="17" spans="1:25" s="88" customFormat="1" x14ac:dyDescent="0.35">
      <c r="A17" s="103" t="s">
        <v>15</v>
      </c>
      <c r="B17" s="110">
        <v>1242</v>
      </c>
      <c r="C17" s="110">
        <v>932.25</v>
      </c>
      <c r="D17" s="110">
        <v>828</v>
      </c>
      <c r="E17" s="110">
        <v>815</v>
      </c>
      <c r="F17" s="110">
        <v>744</v>
      </c>
      <c r="G17" s="110">
        <v>771.5</v>
      </c>
      <c r="H17" s="108">
        <v>372</v>
      </c>
      <c r="I17" s="105">
        <v>504</v>
      </c>
      <c r="J17" s="108"/>
      <c r="K17" s="108"/>
      <c r="L17" s="108"/>
      <c r="M17" s="108"/>
      <c r="N17" s="108"/>
      <c r="O17" s="107" t="s">
        <v>46</v>
      </c>
      <c r="P17" s="107" t="s">
        <v>46</v>
      </c>
      <c r="Q17" s="107" t="s">
        <v>46</v>
      </c>
      <c r="R17" s="107" t="s">
        <v>46</v>
      </c>
      <c r="S17" s="107" t="s">
        <v>46</v>
      </c>
      <c r="T17" s="111">
        <v>0.75060386473429952</v>
      </c>
      <c r="U17" s="111">
        <v>0.9842995169082126</v>
      </c>
      <c r="V17" s="111">
        <v>1.0369623655913978</v>
      </c>
      <c r="W17" s="111">
        <v>1.3548387096774193</v>
      </c>
      <c r="X17" s="111" t="s">
        <v>46</v>
      </c>
      <c r="Y17" s="111" t="s">
        <v>46</v>
      </c>
    </row>
    <row r="18" spans="1:25" s="88" customFormat="1" x14ac:dyDescent="0.35">
      <c r="A18" s="103" t="s">
        <v>16</v>
      </c>
      <c r="B18" s="110">
        <v>1903.5</v>
      </c>
      <c r="C18" s="110">
        <v>1311.25</v>
      </c>
      <c r="D18" s="110">
        <v>1480.5</v>
      </c>
      <c r="E18" s="110">
        <v>1678.25</v>
      </c>
      <c r="F18" s="110">
        <v>1116</v>
      </c>
      <c r="G18" s="110">
        <v>815.5</v>
      </c>
      <c r="H18" s="108">
        <v>744</v>
      </c>
      <c r="I18" s="105">
        <v>1318</v>
      </c>
      <c r="J18" s="108"/>
      <c r="K18" s="108"/>
      <c r="L18" s="108"/>
      <c r="M18" s="108"/>
      <c r="N18" s="108"/>
      <c r="O18" s="107" t="s">
        <v>46</v>
      </c>
      <c r="P18" s="107" t="s">
        <v>46</v>
      </c>
      <c r="Q18" s="107" t="s">
        <v>46</v>
      </c>
      <c r="R18" s="107" t="s">
        <v>46</v>
      </c>
      <c r="S18" s="107" t="s">
        <v>46</v>
      </c>
      <c r="T18" s="111">
        <v>0.68886262148673494</v>
      </c>
      <c r="U18" s="111">
        <v>1.1335697399527187</v>
      </c>
      <c r="V18" s="111">
        <v>0.73073476702508966</v>
      </c>
      <c r="W18" s="111">
        <v>1.771505376344086</v>
      </c>
      <c r="X18" s="111" t="s">
        <v>46</v>
      </c>
      <c r="Y18" s="111" t="s">
        <v>46</v>
      </c>
    </row>
    <row r="19" spans="1:25" s="88" customFormat="1" x14ac:dyDescent="0.35">
      <c r="A19" s="103" t="s">
        <v>17</v>
      </c>
      <c r="B19" s="110">
        <v>2430</v>
      </c>
      <c r="C19" s="110">
        <v>1912.5</v>
      </c>
      <c r="D19" s="110">
        <v>810</v>
      </c>
      <c r="E19" s="110">
        <v>387.5</v>
      </c>
      <c r="F19" s="110">
        <v>2232</v>
      </c>
      <c r="G19" s="110">
        <v>1519.5</v>
      </c>
      <c r="H19" s="108">
        <v>744</v>
      </c>
      <c r="I19" s="105">
        <v>312</v>
      </c>
      <c r="J19" s="108"/>
      <c r="K19" s="108"/>
      <c r="L19" s="108"/>
      <c r="M19" s="108"/>
      <c r="N19" s="108"/>
      <c r="O19" s="107" t="s">
        <v>46</v>
      </c>
      <c r="P19" s="107" t="s">
        <v>46</v>
      </c>
      <c r="Q19" s="107" t="s">
        <v>46</v>
      </c>
      <c r="R19" s="107" t="s">
        <v>46</v>
      </c>
      <c r="S19" s="107" t="s">
        <v>46</v>
      </c>
      <c r="T19" s="111">
        <v>0.78703703703703709</v>
      </c>
      <c r="U19" s="111">
        <v>0.47839506172839508</v>
      </c>
      <c r="V19" s="111">
        <v>0.68077956989247312</v>
      </c>
      <c r="W19" s="111">
        <v>0.41935483870967744</v>
      </c>
      <c r="X19" s="111" t="s">
        <v>46</v>
      </c>
      <c r="Y19" s="111" t="s">
        <v>46</v>
      </c>
    </row>
    <row r="20" spans="1:25" s="88" customFormat="1" x14ac:dyDescent="0.35">
      <c r="A20" s="103" t="s">
        <v>18</v>
      </c>
      <c r="B20" s="110">
        <v>1608</v>
      </c>
      <c r="C20" s="110">
        <v>1445</v>
      </c>
      <c r="D20" s="110">
        <v>1608</v>
      </c>
      <c r="E20" s="110">
        <v>1549</v>
      </c>
      <c r="F20" s="110">
        <v>744</v>
      </c>
      <c r="G20" s="110">
        <v>871</v>
      </c>
      <c r="H20" s="108">
        <v>1116</v>
      </c>
      <c r="I20" s="105">
        <v>1248.5</v>
      </c>
      <c r="J20" s="108"/>
      <c r="K20" s="108"/>
      <c r="L20" s="108"/>
      <c r="M20" s="108"/>
      <c r="N20" s="108"/>
      <c r="O20" s="107" t="s">
        <v>46</v>
      </c>
      <c r="P20" s="107" t="s">
        <v>46</v>
      </c>
      <c r="Q20" s="107" t="s">
        <v>46</v>
      </c>
      <c r="R20" s="107" t="s">
        <v>46</v>
      </c>
      <c r="S20" s="107" t="s">
        <v>46</v>
      </c>
      <c r="T20" s="111">
        <v>0.89863184079601988</v>
      </c>
      <c r="U20" s="111">
        <v>0.9633084577114428</v>
      </c>
      <c r="V20" s="111">
        <v>1.1706989247311828</v>
      </c>
      <c r="W20" s="111">
        <v>1.1187275985663083</v>
      </c>
      <c r="X20" s="111" t="s">
        <v>46</v>
      </c>
      <c r="Y20" s="111" t="s">
        <v>46</v>
      </c>
    </row>
    <row r="21" spans="1:25" s="88" customFormat="1" x14ac:dyDescent="0.35">
      <c r="A21" s="103" t="s">
        <v>19</v>
      </c>
      <c r="B21" s="110">
        <v>1296</v>
      </c>
      <c r="C21" s="110">
        <v>912.75</v>
      </c>
      <c r="D21" s="110">
        <v>1296</v>
      </c>
      <c r="E21" s="110">
        <v>1217.5</v>
      </c>
      <c r="F21" s="110">
        <v>744</v>
      </c>
      <c r="G21" s="110">
        <v>723</v>
      </c>
      <c r="H21" s="108">
        <v>744</v>
      </c>
      <c r="I21" s="105">
        <v>689.5</v>
      </c>
      <c r="J21" s="108"/>
      <c r="K21" s="108"/>
      <c r="L21" s="108"/>
      <c r="M21" s="108"/>
      <c r="N21" s="108"/>
      <c r="O21" s="107" t="s">
        <v>46</v>
      </c>
      <c r="P21" s="107" t="s">
        <v>46</v>
      </c>
      <c r="Q21" s="107" t="s">
        <v>46</v>
      </c>
      <c r="R21" s="107" t="s">
        <v>46</v>
      </c>
      <c r="S21" s="107" t="s">
        <v>46</v>
      </c>
      <c r="T21" s="111">
        <v>0.70428240740740744</v>
      </c>
      <c r="U21" s="111">
        <v>0.93942901234567899</v>
      </c>
      <c r="V21" s="111">
        <v>0.97177419354838712</v>
      </c>
      <c r="W21" s="111">
        <v>0.926747311827957</v>
      </c>
      <c r="X21" s="111" t="s">
        <v>46</v>
      </c>
      <c r="Y21" s="111" t="s">
        <v>46</v>
      </c>
    </row>
    <row r="22" spans="1:25" s="88" customFormat="1" x14ac:dyDescent="0.35">
      <c r="A22" s="103" t="s">
        <v>20</v>
      </c>
      <c r="B22" s="110">
        <v>1980</v>
      </c>
      <c r="C22" s="110">
        <v>1637.75</v>
      </c>
      <c r="D22" s="110">
        <v>1584</v>
      </c>
      <c r="E22" s="110">
        <v>1491.5</v>
      </c>
      <c r="F22" s="110">
        <v>1488</v>
      </c>
      <c r="G22" s="110">
        <v>1368</v>
      </c>
      <c r="H22" s="108">
        <v>1116</v>
      </c>
      <c r="I22" s="105">
        <v>1248</v>
      </c>
      <c r="J22" s="108"/>
      <c r="K22" s="108"/>
      <c r="L22" s="108"/>
      <c r="M22" s="108"/>
      <c r="N22" s="108"/>
      <c r="O22" s="107" t="s">
        <v>46</v>
      </c>
      <c r="P22" s="107" t="s">
        <v>46</v>
      </c>
      <c r="Q22" s="107" t="s">
        <v>46</v>
      </c>
      <c r="R22" s="107" t="s">
        <v>46</v>
      </c>
      <c r="S22" s="107" t="s">
        <v>46</v>
      </c>
      <c r="T22" s="111">
        <v>0.82714646464646469</v>
      </c>
      <c r="U22" s="111">
        <v>0.94160353535353536</v>
      </c>
      <c r="V22" s="111">
        <v>0.91935483870967738</v>
      </c>
      <c r="W22" s="111">
        <v>1.118279569892473</v>
      </c>
      <c r="X22" s="111" t="s">
        <v>46</v>
      </c>
      <c r="Y22" s="111" t="s">
        <v>46</v>
      </c>
    </row>
    <row r="23" spans="1:25" s="88" customFormat="1" x14ac:dyDescent="0.35">
      <c r="A23" s="103" t="s">
        <v>21</v>
      </c>
      <c r="B23" s="110">
        <v>2310</v>
      </c>
      <c r="C23" s="110">
        <v>1713.75</v>
      </c>
      <c r="D23" s="110">
        <v>1260</v>
      </c>
      <c r="E23" s="110">
        <v>1398</v>
      </c>
      <c r="F23" s="110">
        <v>1488</v>
      </c>
      <c r="G23" s="110">
        <v>1172.75</v>
      </c>
      <c r="H23" s="108">
        <v>1116</v>
      </c>
      <c r="I23" s="105">
        <v>1215.5</v>
      </c>
      <c r="J23" s="108"/>
      <c r="K23" s="108"/>
      <c r="L23" s="108"/>
      <c r="M23" s="108"/>
      <c r="N23" s="108"/>
      <c r="O23" s="107" t="s">
        <v>46</v>
      </c>
      <c r="P23" s="107" t="s">
        <v>46</v>
      </c>
      <c r="Q23" s="107" t="s">
        <v>46</v>
      </c>
      <c r="R23" s="107" t="s">
        <v>46</v>
      </c>
      <c r="S23" s="107" t="s">
        <v>46</v>
      </c>
      <c r="T23" s="111">
        <v>0.74188311688311692</v>
      </c>
      <c r="U23" s="111">
        <v>1.1095238095238096</v>
      </c>
      <c r="V23" s="111">
        <v>0.78813844086021501</v>
      </c>
      <c r="W23" s="111">
        <v>1.0891577060931901</v>
      </c>
      <c r="X23" s="111" t="s">
        <v>46</v>
      </c>
      <c r="Y23" s="111" t="s">
        <v>46</v>
      </c>
    </row>
    <row r="24" spans="1:25" s="88" customFormat="1" x14ac:dyDescent="0.35">
      <c r="A24" s="103" t="s">
        <v>22</v>
      </c>
      <c r="B24" s="110">
        <v>1809</v>
      </c>
      <c r="C24" s="110">
        <v>1641.5</v>
      </c>
      <c r="D24" s="110">
        <v>1407</v>
      </c>
      <c r="E24" s="110">
        <v>1587.25</v>
      </c>
      <c r="F24" s="110">
        <v>1488</v>
      </c>
      <c r="G24" s="110">
        <v>1254</v>
      </c>
      <c r="H24" s="108">
        <v>744</v>
      </c>
      <c r="I24" s="105">
        <v>1212</v>
      </c>
      <c r="J24" s="108"/>
      <c r="K24" s="108"/>
      <c r="L24" s="108"/>
      <c r="M24" s="108"/>
      <c r="N24" s="108"/>
      <c r="O24" s="107" t="s">
        <v>46</v>
      </c>
      <c r="P24" s="107" t="s">
        <v>46</v>
      </c>
      <c r="Q24" s="107" t="s">
        <v>46</v>
      </c>
      <c r="R24" s="107" t="s">
        <v>46</v>
      </c>
      <c r="S24" s="107" t="s">
        <v>46</v>
      </c>
      <c r="T24" s="111">
        <v>0.90740740740740744</v>
      </c>
      <c r="U24" s="111">
        <v>1.1281094527363185</v>
      </c>
      <c r="V24" s="111">
        <v>0.842741935483871</v>
      </c>
      <c r="W24" s="111">
        <v>1.6290322580645162</v>
      </c>
      <c r="X24" s="111" t="s">
        <v>46</v>
      </c>
      <c r="Y24" s="111" t="s">
        <v>46</v>
      </c>
    </row>
    <row r="25" spans="1:25" s="88" customFormat="1" x14ac:dyDescent="0.35">
      <c r="A25" s="103" t="s">
        <v>23</v>
      </c>
      <c r="B25" s="110">
        <v>2010</v>
      </c>
      <c r="C25" s="110">
        <v>1661.75</v>
      </c>
      <c r="D25" s="110">
        <v>1206</v>
      </c>
      <c r="E25" s="110">
        <v>1319.5</v>
      </c>
      <c r="F25" s="110">
        <v>1488</v>
      </c>
      <c r="G25" s="110">
        <v>1333.75</v>
      </c>
      <c r="H25" s="108">
        <v>744</v>
      </c>
      <c r="I25" s="105">
        <v>889.5</v>
      </c>
      <c r="J25" s="108"/>
      <c r="K25" s="108"/>
      <c r="L25" s="108"/>
      <c r="M25" s="108"/>
      <c r="N25" s="108"/>
      <c r="O25" s="107" t="s">
        <v>46</v>
      </c>
      <c r="P25" s="107" t="s">
        <v>46</v>
      </c>
      <c r="Q25" s="107" t="s">
        <v>46</v>
      </c>
      <c r="R25" s="107" t="s">
        <v>46</v>
      </c>
      <c r="S25" s="107" t="s">
        <v>46</v>
      </c>
      <c r="T25" s="111">
        <v>0.82674129353233827</v>
      </c>
      <c r="U25" s="111">
        <v>1.0941127694859039</v>
      </c>
      <c r="V25" s="111">
        <v>0.89633736559139787</v>
      </c>
      <c r="W25" s="111">
        <v>1.1955645161290323</v>
      </c>
      <c r="X25" s="111" t="s">
        <v>46</v>
      </c>
      <c r="Y25" s="111" t="s">
        <v>46</v>
      </c>
    </row>
    <row r="26" spans="1:25" s="88" customFormat="1" x14ac:dyDescent="0.35">
      <c r="A26" s="103" t="s">
        <v>24</v>
      </c>
      <c r="B26" s="110">
        <v>1342.5</v>
      </c>
      <c r="C26" s="110">
        <v>1240.25</v>
      </c>
      <c r="D26" s="110">
        <v>948</v>
      </c>
      <c r="E26" s="110">
        <v>874.25</v>
      </c>
      <c r="F26" s="110">
        <v>1116</v>
      </c>
      <c r="G26" s="110">
        <v>743.5</v>
      </c>
      <c r="H26" s="108">
        <v>372</v>
      </c>
      <c r="I26" s="105">
        <v>732</v>
      </c>
      <c r="J26" s="108"/>
      <c r="K26" s="108"/>
      <c r="L26" s="108"/>
      <c r="M26" s="108"/>
      <c r="N26" s="108"/>
      <c r="O26" s="107" t="s">
        <v>46</v>
      </c>
      <c r="P26" s="107" t="s">
        <v>46</v>
      </c>
      <c r="Q26" s="107" t="s">
        <v>46</v>
      </c>
      <c r="R26" s="107" t="s">
        <v>46</v>
      </c>
      <c r="S26" s="107" t="s">
        <v>46</v>
      </c>
      <c r="T26" s="111">
        <v>0.92383612662942272</v>
      </c>
      <c r="U26" s="111">
        <v>0.92220464135021096</v>
      </c>
      <c r="V26" s="111">
        <v>0.66621863799283154</v>
      </c>
      <c r="W26" s="111">
        <v>1.967741935483871</v>
      </c>
      <c r="X26" s="111" t="s">
        <v>46</v>
      </c>
      <c r="Y26" s="111" t="s">
        <v>46</v>
      </c>
    </row>
    <row r="27" spans="1:25" s="88" customFormat="1" x14ac:dyDescent="0.35">
      <c r="A27" s="103" t="s">
        <v>25</v>
      </c>
      <c r="B27" s="110">
        <v>1491</v>
      </c>
      <c r="C27" s="110">
        <v>1298</v>
      </c>
      <c r="D27" s="110">
        <v>1491</v>
      </c>
      <c r="E27" s="110">
        <v>1693</v>
      </c>
      <c r="F27" s="110">
        <v>744</v>
      </c>
      <c r="G27" s="110">
        <v>778</v>
      </c>
      <c r="H27" s="108">
        <v>1116</v>
      </c>
      <c r="I27" s="105">
        <v>1324.75</v>
      </c>
      <c r="J27" s="108"/>
      <c r="K27" s="108"/>
      <c r="L27" s="108"/>
      <c r="M27" s="108"/>
      <c r="N27" s="108"/>
      <c r="O27" s="107" t="s">
        <v>46</v>
      </c>
      <c r="P27" s="107" t="s">
        <v>46</v>
      </c>
      <c r="Q27" s="107" t="s">
        <v>46</v>
      </c>
      <c r="R27" s="107" t="s">
        <v>46</v>
      </c>
      <c r="S27" s="107" t="s">
        <v>46</v>
      </c>
      <c r="T27" s="111">
        <v>0.87055667337357479</v>
      </c>
      <c r="U27" s="111">
        <v>1.1354795439302481</v>
      </c>
      <c r="V27" s="111">
        <v>1.0456989247311828</v>
      </c>
      <c r="W27" s="111">
        <v>1.1870519713261649</v>
      </c>
      <c r="X27" s="111" t="s">
        <v>46</v>
      </c>
      <c r="Y27" s="111" t="s">
        <v>46</v>
      </c>
    </row>
    <row r="28" spans="1:25" s="88" customFormat="1" x14ac:dyDescent="0.35">
      <c r="A28" s="103" t="s">
        <v>58</v>
      </c>
      <c r="B28" s="110">
        <v>4644</v>
      </c>
      <c r="C28" s="110">
        <v>4818.5</v>
      </c>
      <c r="D28" s="110">
        <v>1548</v>
      </c>
      <c r="E28" s="110">
        <v>1152</v>
      </c>
      <c r="F28" s="110">
        <v>4464</v>
      </c>
      <c r="G28" s="110">
        <v>4239.75</v>
      </c>
      <c r="H28" s="108">
        <v>1116</v>
      </c>
      <c r="I28" s="105">
        <v>936</v>
      </c>
      <c r="J28" s="108"/>
      <c r="K28" s="108"/>
      <c r="L28" s="108"/>
      <c r="M28" s="108"/>
      <c r="N28" s="108"/>
      <c r="O28" s="107" t="s">
        <v>46</v>
      </c>
      <c r="P28" s="107" t="s">
        <v>46</v>
      </c>
      <c r="Q28" s="107" t="s">
        <v>46</v>
      </c>
      <c r="R28" s="107" t="s">
        <v>46</v>
      </c>
      <c r="S28" s="107" t="s">
        <v>46</v>
      </c>
      <c r="T28" s="111">
        <v>1.0375753660637381</v>
      </c>
      <c r="U28" s="111">
        <v>0.7441860465116279</v>
      </c>
      <c r="V28" s="111">
        <v>0.94976478494623651</v>
      </c>
      <c r="W28" s="111">
        <v>0.83870967741935487</v>
      </c>
      <c r="X28" s="111" t="s">
        <v>46</v>
      </c>
      <c r="Y28" s="111" t="s">
        <v>46</v>
      </c>
    </row>
    <row r="29" spans="1:25" s="88" customFormat="1" x14ac:dyDescent="0.35">
      <c r="A29" s="103" t="s">
        <v>59</v>
      </c>
      <c r="B29" s="110">
        <v>798</v>
      </c>
      <c r="C29" s="110">
        <v>1083.25</v>
      </c>
      <c r="D29" s="110">
        <v>399</v>
      </c>
      <c r="E29" s="110">
        <v>341.5</v>
      </c>
      <c r="F29" s="110">
        <v>372</v>
      </c>
      <c r="G29" s="110">
        <v>465.5</v>
      </c>
      <c r="H29" s="108">
        <v>372</v>
      </c>
      <c r="I29" s="105">
        <v>367.5</v>
      </c>
      <c r="J29" s="108"/>
      <c r="K29" s="108"/>
      <c r="L29" s="108"/>
      <c r="M29" s="108"/>
      <c r="N29" s="108"/>
      <c r="O29" s="107" t="s">
        <v>46</v>
      </c>
      <c r="P29" s="107" t="s">
        <v>46</v>
      </c>
      <c r="Q29" s="107" t="s">
        <v>46</v>
      </c>
      <c r="R29" s="107" t="s">
        <v>46</v>
      </c>
      <c r="S29" s="107" t="s">
        <v>46</v>
      </c>
      <c r="T29" s="111">
        <v>1.3574561403508771</v>
      </c>
      <c r="U29" s="111">
        <v>0.85588972431077692</v>
      </c>
      <c r="V29" s="111">
        <v>1.2513440860215055</v>
      </c>
      <c r="W29" s="111">
        <v>0.98790322580645162</v>
      </c>
      <c r="X29" s="111" t="s">
        <v>46</v>
      </c>
      <c r="Y29" s="111" t="s">
        <v>46</v>
      </c>
    </row>
    <row r="30" spans="1:25" s="88" customFormat="1" x14ac:dyDescent="0.35">
      <c r="A30" s="103" t="s">
        <v>29</v>
      </c>
      <c r="B30" s="110">
        <v>1104</v>
      </c>
      <c r="C30" s="110">
        <v>1213.25</v>
      </c>
      <c r="D30" s="110">
        <v>430.5</v>
      </c>
      <c r="E30" s="110">
        <v>470</v>
      </c>
      <c r="F30" s="110">
        <v>372</v>
      </c>
      <c r="G30" s="110">
        <v>322.25</v>
      </c>
      <c r="H30" s="108">
        <v>372</v>
      </c>
      <c r="I30" s="105">
        <v>356.75</v>
      </c>
      <c r="J30" s="108"/>
      <c r="K30" s="108"/>
      <c r="L30" s="108"/>
      <c r="M30" s="108"/>
      <c r="N30" s="108"/>
      <c r="O30" s="107" t="s">
        <v>46</v>
      </c>
      <c r="P30" s="107" t="s">
        <v>46</v>
      </c>
      <c r="Q30" s="107" t="s">
        <v>46</v>
      </c>
      <c r="R30" s="107" t="s">
        <v>46</v>
      </c>
      <c r="S30" s="107" t="s">
        <v>46</v>
      </c>
      <c r="T30" s="111">
        <v>1.0989583333333333</v>
      </c>
      <c r="U30" s="111">
        <v>1.0917537746806039</v>
      </c>
      <c r="V30" s="111">
        <v>0.86626344086021501</v>
      </c>
      <c r="W30" s="111">
        <v>0.959005376344086</v>
      </c>
      <c r="X30" s="111" t="s">
        <v>46</v>
      </c>
      <c r="Y30" s="111" t="s">
        <v>46</v>
      </c>
    </row>
    <row r="31" spans="1:25" s="88" customFormat="1" x14ac:dyDescent="0.35">
      <c r="A31" s="103" t="s">
        <v>60</v>
      </c>
      <c r="B31" s="110">
        <v>940.5</v>
      </c>
      <c r="C31" s="110">
        <v>823</v>
      </c>
      <c r="D31" s="110">
        <v>675</v>
      </c>
      <c r="E31" s="110">
        <v>368</v>
      </c>
      <c r="F31" s="110">
        <v>744</v>
      </c>
      <c r="G31" s="110">
        <v>744</v>
      </c>
      <c r="H31" s="108">
        <v>372</v>
      </c>
      <c r="I31" s="105">
        <v>240</v>
      </c>
      <c r="J31" s="108"/>
      <c r="K31" s="108"/>
      <c r="L31" s="108"/>
      <c r="M31" s="108"/>
      <c r="N31" s="108"/>
      <c r="O31" s="107" t="s">
        <v>46</v>
      </c>
      <c r="P31" s="107" t="s">
        <v>46</v>
      </c>
      <c r="Q31" s="107" t="s">
        <v>46</v>
      </c>
      <c r="R31" s="107" t="s">
        <v>46</v>
      </c>
      <c r="S31" s="107" t="s">
        <v>46</v>
      </c>
      <c r="T31" s="111">
        <v>0.87506645401382244</v>
      </c>
      <c r="U31" s="111">
        <v>0.54518518518518522</v>
      </c>
      <c r="V31" s="111">
        <v>1</v>
      </c>
      <c r="W31" s="111">
        <v>0.64516129032258063</v>
      </c>
      <c r="X31" s="111" t="s">
        <v>46</v>
      </c>
      <c r="Y31" s="111" t="s">
        <v>46</v>
      </c>
    </row>
    <row r="32" spans="1:25" s="88" customFormat="1" x14ac:dyDescent="0.35">
      <c r="A32" s="103" t="s">
        <v>41</v>
      </c>
      <c r="B32" s="110">
        <v>1057.5</v>
      </c>
      <c r="C32" s="110">
        <v>989.25</v>
      </c>
      <c r="D32" s="110">
        <v>423</v>
      </c>
      <c r="E32" s="110">
        <v>436.25</v>
      </c>
      <c r="F32" s="110">
        <v>0</v>
      </c>
      <c r="G32" s="110">
        <v>278.75</v>
      </c>
      <c r="H32" s="108">
        <v>0</v>
      </c>
      <c r="I32" s="105">
        <v>12</v>
      </c>
      <c r="J32" s="108"/>
      <c r="K32" s="108"/>
      <c r="L32" s="108"/>
      <c r="M32" s="108"/>
      <c r="N32" s="108"/>
      <c r="O32" s="107" t="s">
        <v>46</v>
      </c>
      <c r="P32" s="107" t="s">
        <v>46</v>
      </c>
      <c r="Q32" s="107" t="s">
        <v>46</v>
      </c>
      <c r="R32" s="107" t="s">
        <v>46</v>
      </c>
      <c r="S32" s="107" t="s">
        <v>46</v>
      </c>
      <c r="T32" s="111">
        <v>0.93546099290780138</v>
      </c>
      <c r="U32" s="111">
        <v>1.031323877068558</v>
      </c>
      <c r="V32" s="111" t="s">
        <v>30</v>
      </c>
      <c r="W32" s="111" t="s">
        <v>30</v>
      </c>
      <c r="X32" s="111" t="s">
        <v>46</v>
      </c>
      <c r="Y32" s="111" t="s">
        <v>46</v>
      </c>
    </row>
    <row r="33" spans="1:25" s="88" customFormat="1" x14ac:dyDescent="0.35">
      <c r="A33" s="103" t="s">
        <v>42</v>
      </c>
      <c r="B33" s="110">
        <v>858</v>
      </c>
      <c r="C33" s="110">
        <v>868.25</v>
      </c>
      <c r="D33" s="110">
        <v>429</v>
      </c>
      <c r="E33" s="110">
        <v>339</v>
      </c>
      <c r="F33" s="110">
        <v>0</v>
      </c>
      <c r="G33" s="110">
        <v>53</v>
      </c>
      <c r="H33" s="108">
        <v>0</v>
      </c>
      <c r="I33" s="105">
        <v>0</v>
      </c>
      <c r="J33" s="108"/>
      <c r="K33" s="108"/>
      <c r="L33" s="108"/>
      <c r="M33" s="108"/>
      <c r="N33" s="108"/>
      <c r="O33" s="107" t="s">
        <v>46</v>
      </c>
      <c r="P33" s="107" t="s">
        <v>46</v>
      </c>
      <c r="Q33" s="107" t="s">
        <v>46</v>
      </c>
      <c r="R33" s="107" t="s">
        <v>46</v>
      </c>
      <c r="S33" s="107" t="s">
        <v>46</v>
      </c>
      <c r="T33" s="111">
        <v>1.0119463869463869</v>
      </c>
      <c r="U33" s="111">
        <v>0.79020979020979021</v>
      </c>
      <c r="V33" s="111" t="s">
        <v>30</v>
      </c>
      <c r="W33" s="111" t="s">
        <v>30</v>
      </c>
      <c r="X33" s="111" t="s">
        <v>46</v>
      </c>
      <c r="Y33" s="111" t="s">
        <v>46</v>
      </c>
    </row>
    <row r="34" spans="1:25" s="88" customFormat="1" x14ac:dyDescent="0.35">
      <c r="A34" s="103" t="s">
        <v>61</v>
      </c>
      <c r="B34" s="110">
        <v>1965</v>
      </c>
      <c r="C34" s="110">
        <v>1705.25</v>
      </c>
      <c r="D34" s="110">
        <v>1375.5</v>
      </c>
      <c r="E34" s="110">
        <v>2119.5</v>
      </c>
      <c r="F34" s="110">
        <v>1488</v>
      </c>
      <c r="G34" s="110">
        <v>1162</v>
      </c>
      <c r="H34" s="108">
        <v>744</v>
      </c>
      <c r="I34" s="105">
        <v>1440</v>
      </c>
      <c r="J34" s="108"/>
      <c r="K34" s="108"/>
      <c r="L34" s="108"/>
      <c r="M34" s="108"/>
      <c r="N34" s="108"/>
      <c r="O34" s="107" t="s">
        <v>46</v>
      </c>
      <c r="P34" s="107" t="s">
        <v>46</v>
      </c>
      <c r="Q34" s="107" t="s">
        <v>46</v>
      </c>
      <c r="R34" s="107" t="s">
        <v>46</v>
      </c>
      <c r="S34" s="107" t="s">
        <v>46</v>
      </c>
      <c r="T34" s="111">
        <v>0.86781170483460557</v>
      </c>
      <c r="U34" s="111">
        <v>1.5408942202835332</v>
      </c>
      <c r="V34" s="111">
        <v>0.78091397849462363</v>
      </c>
      <c r="W34" s="111">
        <v>1.935483870967742</v>
      </c>
      <c r="X34" s="111" t="s">
        <v>46</v>
      </c>
      <c r="Y34" s="111" t="s">
        <v>46</v>
      </c>
    </row>
    <row r="35" spans="1:25" s="88" customFormat="1" x14ac:dyDescent="0.35">
      <c r="A35" s="103" t="s">
        <v>26</v>
      </c>
      <c r="B35" s="110">
        <v>2070</v>
      </c>
      <c r="C35" s="110">
        <v>1305</v>
      </c>
      <c r="D35" s="110">
        <v>1242</v>
      </c>
      <c r="E35" s="110">
        <v>1297</v>
      </c>
      <c r="F35" s="110">
        <v>1488</v>
      </c>
      <c r="G35" s="110">
        <v>1125</v>
      </c>
      <c r="H35" s="108">
        <v>744</v>
      </c>
      <c r="I35" s="105">
        <v>834</v>
      </c>
      <c r="J35" s="108"/>
      <c r="K35" s="108"/>
      <c r="L35" s="108"/>
      <c r="M35" s="108"/>
      <c r="N35" s="108"/>
      <c r="O35" s="107" t="s">
        <v>46</v>
      </c>
      <c r="P35" s="107" t="s">
        <v>46</v>
      </c>
      <c r="Q35" s="107" t="s">
        <v>46</v>
      </c>
      <c r="R35" s="107" t="s">
        <v>46</v>
      </c>
      <c r="S35" s="107" t="s">
        <v>46</v>
      </c>
      <c r="T35" s="111">
        <v>0.63043478260869568</v>
      </c>
      <c r="U35" s="111">
        <v>1.0442834138486312</v>
      </c>
      <c r="V35" s="111">
        <v>0.75604838709677424</v>
      </c>
      <c r="W35" s="111">
        <v>1.1209677419354838</v>
      </c>
      <c r="X35" s="111" t="s">
        <v>46</v>
      </c>
      <c r="Y35" s="111" t="s">
        <v>46</v>
      </c>
    </row>
  </sheetData>
  <mergeCells count="26">
    <mergeCell ref="A2:A3"/>
    <mergeCell ref="B2:C2"/>
    <mergeCell ref="F2:G2"/>
    <mergeCell ref="D2:E2"/>
    <mergeCell ref="H2:I2"/>
    <mergeCell ref="T2:T3"/>
    <mergeCell ref="L2:M2"/>
    <mergeCell ref="B1:E1"/>
    <mergeCell ref="F1:I1"/>
    <mergeCell ref="X1:Y1"/>
    <mergeCell ref="J1:M1"/>
    <mergeCell ref="N1:S1"/>
    <mergeCell ref="N2:N3"/>
    <mergeCell ref="T1:U1"/>
    <mergeCell ref="X2:X3"/>
    <mergeCell ref="Y2:Y3"/>
    <mergeCell ref="V1:W1"/>
    <mergeCell ref="U2:U3"/>
    <mergeCell ref="V2:V3"/>
    <mergeCell ref="W2:W3"/>
    <mergeCell ref="J2:K2"/>
    <mergeCell ref="S2:S3"/>
    <mergeCell ref="R2:R3"/>
    <mergeCell ref="Q2:Q3"/>
    <mergeCell ref="P2:P3"/>
    <mergeCell ref="O2:O3"/>
  </mergeCells>
  <pageMargins left="0.19685039370078741" right="0" top="0" bottom="0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workbookViewId="0"/>
  </sheetViews>
  <sheetFormatPr defaultRowHeight="14.5" x14ac:dyDescent="0.35"/>
  <cols>
    <col min="1" max="1" width="20.6328125" customWidth="1"/>
    <col min="2" max="3" width="9.08984375" hidden="1" customWidth="1"/>
    <col min="4" max="4" width="9.08984375" style="112" hidden="1" customWidth="1"/>
    <col min="5" max="5" width="9.08984375" hidden="1" customWidth="1"/>
    <col min="6" max="6" width="9.08984375" style="116" hidden="1" customWidth="1"/>
    <col min="7" max="10" width="9.08984375" hidden="1" customWidth="1"/>
    <col min="11" max="12" width="0" hidden="1" customWidth="1"/>
    <col min="19" max="19" width="9.08984375" style="116"/>
  </cols>
  <sheetData>
    <row r="1" spans="1:19" x14ac:dyDescent="0.35">
      <c r="A1" s="99" t="s">
        <v>62</v>
      </c>
      <c r="B1" s="101">
        <v>43497</v>
      </c>
      <c r="C1" s="101">
        <v>43525</v>
      </c>
      <c r="D1" s="114">
        <v>43556</v>
      </c>
      <c r="E1" s="114">
        <v>43586</v>
      </c>
      <c r="F1" s="114">
        <v>43617</v>
      </c>
      <c r="G1" s="114">
        <v>43647</v>
      </c>
      <c r="H1" s="114">
        <v>43678</v>
      </c>
      <c r="I1" s="114">
        <v>43709</v>
      </c>
      <c r="J1" s="114">
        <v>43739</v>
      </c>
      <c r="K1" s="114">
        <v>43770</v>
      </c>
      <c r="L1" s="114">
        <v>43800</v>
      </c>
      <c r="M1" s="135">
        <v>43831</v>
      </c>
      <c r="N1" s="135">
        <v>43862</v>
      </c>
      <c r="O1" s="135">
        <v>43891</v>
      </c>
      <c r="P1" s="135">
        <v>43922</v>
      </c>
      <c r="Q1" s="135">
        <v>43952</v>
      </c>
      <c r="R1" s="135">
        <v>43983</v>
      </c>
      <c r="S1" s="135">
        <v>44013</v>
      </c>
    </row>
    <row r="2" spans="1:19" x14ac:dyDescent="0.35">
      <c r="A2" s="100" t="s">
        <v>3</v>
      </c>
      <c r="B2" s="102">
        <v>702</v>
      </c>
      <c r="C2" s="102">
        <v>790</v>
      </c>
      <c r="D2" s="113">
        <v>772</v>
      </c>
      <c r="E2" s="102">
        <v>784</v>
      </c>
      <c r="F2" s="117">
        <v>787.7</v>
      </c>
      <c r="G2" s="102">
        <v>788</v>
      </c>
      <c r="H2" s="102">
        <v>791</v>
      </c>
      <c r="I2" s="102">
        <v>769</v>
      </c>
      <c r="J2" s="102">
        <v>825</v>
      </c>
      <c r="K2" s="102">
        <v>749</v>
      </c>
      <c r="L2" s="102">
        <v>770</v>
      </c>
      <c r="M2" s="136">
        <v>830</v>
      </c>
      <c r="N2" s="136">
        <v>726</v>
      </c>
      <c r="O2" s="136">
        <v>664</v>
      </c>
      <c r="P2" s="136">
        <v>395</v>
      </c>
      <c r="Q2" s="136">
        <v>161</v>
      </c>
      <c r="R2" s="136">
        <v>571</v>
      </c>
      <c r="S2" s="140">
        <v>651</v>
      </c>
    </row>
    <row r="3" spans="1:19" x14ac:dyDescent="0.35">
      <c r="A3" s="100" t="s">
        <v>4</v>
      </c>
      <c r="B3" s="102">
        <v>663</v>
      </c>
      <c r="C3" s="102">
        <v>733</v>
      </c>
      <c r="D3" s="113">
        <v>740</v>
      </c>
      <c r="E3" s="102">
        <v>717</v>
      </c>
      <c r="F3" s="117">
        <v>712.22222222222217</v>
      </c>
      <c r="G3" s="102">
        <v>749</v>
      </c>
      <c r="H3" s="102">
        <v>730</v>
      </c>
      <c r="I3" s="102">
        <v>736</v>
      </c>
      <c r="J3" s="102">
        <v>779</v>
      </c>
      <c r="K3" s="102">
        <v>695</v>
      </c>
      <c r="L3" s="102">
        <v>738</v>
      </c>
      <c r="M3" s="136">
        <v>779</v>
      </c>
      <c r="N3" s="136">
        <v>699</v>
      </c>
      <c r="O3" s="136">
        <v>674</v>
      </c>
      <c r="P3" s="136">
        <v>589</v>
      </c>
      <c r="Q3" s="136">
        <v>232</v>
      </c>
      <c r="R3" s="136">
        <v>577</v>
      </c>
      <c r="S3" s="140">
        <v>741</v>
      </c>
    </row>
    <row r="4" spans="1:19" x14ac:dyDescent="0.35">
      <c r="A4" s="100" t="s">
        <v>63</v>
      </c>
      <c r="B4" s="102">
        <v>915</v>
      </c>
      <c r="C4" s="102">
        <v>1039</v>
      </c>
      <c r="D4" s="113">
        <v>994</v>
      </c>
      <c r="E4" s="102">
        <v>1043</v>
      </c>
      <c r="F4" s="117">
        <v>1052.2222222222222</v>
      </c>
      <c r="G4" s="102">
        <v>1054</v>
      </c>
      <c r="H4" s="102">
        <v>1048</v>
      </c>
      <c r="I4" s="102">
        <v>1022</v>
      </c>
      <c r="J4" s="102">
        <v>1078</v>
      </c>
      <c r="K4" s="102">
        <v>985</v>
      </c>
      <c r="L4" s="102">
        <v>1005</v>
      </c>
      <c r="M4" s="136">
        <v>1021</v>
      </c>
      <c r="N4" s="136">
        <v>1012</v>
      </c>
      <c r="O4" s="136">
        <v>856</v>
      </c>
      <c r="P4" s="136">
        <v>471</v>
      </c>
      <c r="Q4" s="136">
        <v>167</v>
      </c>
      <c r="R4" s="136">
        <v>621</v>
      </c>
      <c r="S4" s="140">
        <v>738</v>
      </c>
    </row>
    <row r="5" spans="1:19" x14ac:dyDescent="0.35">
      <c r="A5" s="100" t="s">
        <v>64</v>
      </c>
      <c r="B5" s="102">
        <v>191</v>
      </c>
      <c r="C5" s="102">
        <v>224</v>
      </c>
      <c r="D5" s="113">
        <v>216</v>
      </c>
      <c r="E5" s="102">
        <v>211</v>
      </c>
      <c r="F5" s="117">
        <v>213.33333333333334</v>
      </c>
      <c r="G5" s="102">
        <v>221</v>
      </c>
      <c r="H5" s="102">
        <v>215</v>
      </c>
      <c r="I5" s="102">
        <v>215</v>
      </c>
      <c r="J5" s="102">
        <v>235</v>
      </c>
      <c r="K5" s="102">
        <v>199</v>
      </c>
      <c r="L5" s="102">
        <v>206</v>
      </c>
      <c r="M5" s="136">
        <v>227</v>
      </c>
      <c r="N5" s="136">
        <v>221</v>
      </c>
      <c r="O5" s="136">
        <v>205</v>
      </c>
      <c r="P5" s="136">
        <v>132</v>
      </c>
      <c r="Q5" s="136">
        <v>74</v>
      </c>
      <c r="R5" s="136">
        <v>179</v>
      </c>
      <c r="S5" s="140">
        <v>248</v>
      </c>
    </row>
    <row r="6" spans="1:19" x14ac:dyDescent="0.35">
      <c r="A6" s="100" t="s">
        <v>65</v>
      </c>
      <c r="B6" s="102">
        <v>498</v>
      </c>
      <c r="C6" s="102">
        <v>522</v>
      </c>
      <c r="D6" s="113">
        <v>510</v>
      </c>
      <c r="E6" s="102">
        <v>493</v>
      </c>
      <c r="F6" s="117">
        <v>473.33333333333331</v>
      </c>
      <c r="G6" s="102">
        <v>504</v>
      </c>
      <c r="H6" s="102">
        <v>562</v>
      </c>
      <c r="I6" s="102">
        <v>561</v>
      </c>
      <c r="J6" s="102">
        <v>547</v>
      </c>
      <c r="K6" s="102">
        <v>551</v>
      </c>
      <c r="L6" s="102">
        <v>526</v>
      </c>
      <c r="M6" s="136">
        <v>595</v>
      </c>
      <c r="N6" s="136">
        <v>554</v>
      </c>
      <c r="O6" s="136">
        <v>405</v>
      </c>
      <c r="P6" s="136">
        <v>218</v>
      </c>
      <c r="Q6" s="136">
        <v>144</v>
      </c>
      <c r="R6" s="136">
        <v>250</v>
      </c>
      <c r="S6" s="140">
        <v>463</v>
      </c>
    </row>
    <row r="7" spans="1:19" x14ac:dyDescent="0.35">
      <c r="A7" s="100" t="s">
        <v>66</v>
      </c>
      <c r="B7" s="102">
        <v>577</v>
      </c>
      <c r="C7" s="102">
        <v>650</v>
      </c>
      <c r="D7" s="113">
        <v>643</v>
      </c>
      <c r="E7" s="102">
        <v>649</v>
      </c>
      <c r="F7" s="117">
        <v>653.33333333333326</v>
      </c>
      <c r="G7" s="102">
        <v>656</v>
      </c>
      <c r="H7" s="102">
        <v>658</v>
      </c>
      <c r="I7" s="102">
        <v>638</v>
      </c>
      <c r="J7" s="102">
        <v>681</v>
      </c>
      <c r="K7" s="102">
        <v>616</v>
      </c>
      <c r="L7" s="102">
        <v>647</v>
      </c>
      <c r="M7" s="136">
        <v>682</v>
      </c>
      <c r="N7" s="136">
        <v>638</v>
      </c>
      <c r="O7" s="136">
        <v>531</v>
      </c>
      <c r="P7" s="136">
        <v>198</v>
      </c>
      <c r="Q7" s="136">
        <v>141</v>
      </c>
      <c r="R7" s="136">
        <v>462</v>
      </c>
      <c r="S7" s="141">
        <v>494</v>
      </c>
    </row>
    <row r="8" spans="1:19" x14ac:dyDescent="0.35">
      <c r="A8" s="100" t="s">
        <v>67</v>
      </c>
      <c r="B8" s="102">
        <v>665</v>
      </c>
      <c r="C8" s="102">
        <v>780</v>
      </c>
      <c r="D8" s="113">
        <v>810</v>
      </c>
      <c r="E8" s="102">
        <v>660</v>
      </c>
      <c r="F8" s="117">
        <v>691.11111111111109</v>
      </c>
      <c r="G8" s="102">
        <v>666</v>
      </c>
      <c r="H8" s="102">
        <v>554</v>
      </c>
      <c r="I8" s="102">
        <v>638</v>
      </c>
      <c r="J8" s="102">
        <v>763</v>
      </c>
      <c r="K8" s="102">
        <v>745</v>
      </c>
      <c r="L8" s="102">
        <v>747</v>
      </c>
      <c r="M8" s="136">
        <v>673</v>
      </c>
      <c r="N8" s="136">
        <v>613</v>
      </c>
      <c r="O8" s="136">
        <v>588</v>
      </c>
      <c r="P8" s="136">
        <v>383</v>
      </c>
      <c r="Q8" s="136">
        <v>200</v>
      </c>
      <c r="R8" s="136">
        <v>349</v>
      </c>
      <c r="S8" s="140">
        <v>936</v>
      </c>
    </row>
    <row r="9" spans="1:19" x14ac:dyDescent="0.35">
      <c r="A9" s="100" t="s">
        <v>68</v>
      </c>
      <c r="B9" s="102">
        <v>616</v>
      </c>
      <c r="C9" s="102">
        <v>741</v>
      </c>
      <c r="D9" s="113">
        <v>772</v>
      </c>
      <c r="E9" s="102">
        <v>773</v>
      </c>
      <c r="F9" s="117">
        <v>770</v>
      </c>
      <c r="G9" s="102">
        <v>774</v>
      </c>
      <c r="H9" s="102">
        <v>777</v>
      </c>
      <c r="I9" s="102">
        <v>739</v>
      </c>
      <c r="J9" s="102">
        <v>800</v>
      </c>
      <c r="K9" s="102">
        <v>725</v>
      </c>
      <c r="L9" s="102">
        <v>738</v>
      </c>
      <c r="M9" s="136">
        <v>782</v>
      </c>
      <c r="N9" s="136">
        <v>725</v>
      </c>
      <c r="O9" s="136">
        <v>646</v>
      </c>
      <c r="P9" s="136">
        <v>373</v>
      </c>
      <c r="Q9" s="136">
        <v>202</v>
      </c>
      <c r="R9" s="136">
        <v>619</v>
      </c>
      <c r="S9" s="140">
        <v>685</v>
      </c>
    </row>
    <row r="10" spans="1:19" x14ac:dyDescent="0.35">
      <c r="A10" s="100" t="s">
        <v>69</v>
      </c>
      <c r="B10" s="102">
        <v>0</v>
      </c>
      <c r="C10" s="102">
        <v>0</v>
      </c>
      <c r="D10" s="113">
        <v>0</v>
      </c>
      <c r="E10" s="102">
        <v>0</v>
      </c>
      <c r="F10" s="117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36">
        <v>0</v>
      </c>
      <c r="N10" s="136">
        <v>0</v>
      </c>
      <c r="O10" s="136">
        <v>0</v>
      </c>
      <c r="P10" s="136">
        <v>0</v>
      </c>
      <c r="Q10" s="136">
        <v>15</v>
      </c>
      <c r="R10" s="136">
        <v>0</v>
      </c>
      <c r="S10" s="140">
        <v>0</v>
      </c>
    </row>
    <row r="11" spans="1:19" x14ac:dyDescent="0.35">
      <c r="A11" s="100" t="s">
        <v>70</v>
      </c>
      <c r="B11" s="102">
        <v>708</v>
      </c>
      <c r="C11" s="102">
        <v>739</v>
      </c>
      <c r="D11" s="113">
        <v>819</v>
      </c>
      <c r="E11" s="102">
        <v>814</v>
      </c>
      <c r="F11" s="117">
        <v>774.44444444444446</v>
      </c>
      <c r="G11" s="102">
        <v>819</v>
      </c>
      <c r="H11" s="102">
        <v>813</v>
      </c>
      <c r="I11" s="102">
        <v>795</v>
      </c>
      <c r="J11" s="102">
        <v>844</v>
      </c>
      <c r="K11" s="102">
        <v>795</v>
      </c>
      <c r="L11" s="102">
        <v>813</v>
      </c>
      <c r="M11" s="136">
        <v>851</v>
      </c>
      <c r="N11" s="136">
        <v>748</v>
      </c>
      <c r="O11" s="136">
        <v>695</v>
      </c>
      <c r="P11" s="136">
        <v>448</v>
      </c>
      <c r="Q11" s="136">
        <v>219</v>
      </c>
      <c r="R11" s="136">
        <v>537</v>
      </c>
      <c r="S11" s="140">
        <v>619</v>
      </c>
    </row>
    <row r="12" spans="1:19" x14ac:dyDescent="0.35">
      <c r="A12" s="100" t="s">
        <v>45</v>
      </c>
      <c r="B12" s="102">
        <v>730</v>
      </c>
      <c r="C12" s="102">
        <v>783</v>
      </c>
      <c r="D12" s="113">
        <v>818</v>
      </c>
      <c r="E12" s="102">
        <v>808</v>
      </c>
      <c r="F12" s="117">
        <v>783.33333333333337</v>
      </c>
      <c r="G12" s="102">
        <v>815</v>
      </c>
      <c r="H12" s="102">
        <v>800</v>
      </c>
      <c r="I12" s="102">
        <v>793</v>
      </c>
      <c r="J12" s="102">
        <v>837</v>
      </c>
      <c r="K12" s="102">
        <v>795</v>
      </c>
      <c r="L12" s="102">
        <v>820</v>
      </c>
      <c r="M12" s="136">
        <v>839</v>
      </c>
      <c r="N12" s="136">
        <v>749</v>
      </c>
      <c r="O12" s="136">
        <v>405</v>
      </c>
      <c r="P12" s="136">
        <v>0</v>
      </c>
      <c r="Q12" s="136">
        <v>41</v>
      </c>
      <c r="R12" s="136">
        <v>0</v>
      </c>
      <c r="S12" s="141">
        <v>434</v>
      </c>
    </row>
    <row r="13" spans="1:19" x14ac:dyDescent="0.35">
      <c r="A13" s="100" t="s">
        <v>71</v>
      </c>
      <c r="B13" s="102">
        <v>720</v>
      </c>
      <c r="C13" s="102">
        <v>799</v>
      </c>
      <c r="D13" s="113">
        <v>797</v>
      </c>
      <c r="E13" s="102">
        <v>755</v>
      </c>
      <c r="F13" s="117">
        <v>783.33333333333337</v>
      </c>
      <c r="G13" s="102">
        <v>799</v>
      </c>
      <c r="H13" s="102">
        <v>798</v>
      </c>
      <c r="I13" s="102">
        <v>771</v>
      </c>
      <c r="J13" s="102">
        <v>823</v>
      </c>
      <c r="K13" s="102">
        <v>746</v>
      </c>
      <c r="L13" s="102">
        <v>783</v>
      </c>
      <c r="M13" s="136">
        <v>808</v>
      </c>
      <c r="N13" s="136">
        <v>763</v>
      </c>
      <c r="O13" s="136">
        <v>706</v>
      </c>
      <c r="P13" s="136">
        <v>442</v>
      </c>
      <c r="Q13" s="136">
        <v>225</v>
      </c>
      <c r="R13" s="136">
        <v>551</v>
      </c>
      <c r="S13" s="140">
        <v>589</v>
      </c>
    </row>
    <row r="14" spans="1:19" x14ac:dyDescent="0.35">
      <c r="A14" s="100" t="s">
        <v>72</v>
      </c>
      <c r="B14" s="102">
        <v>454</v>
      </c>
      <c r="C14" s="102">
        <v>505</v>
      </c>
      <c r="D14" s="113">
        <v>504</v>
      </c>
      <c r="E14" s="102">
        <v>504</v>
      </c>
      <c r="F14" s="117">
        <v>498.88888888888891</v>
      </c>
      <c r="G14" s="102">
        <v>474</v>
      </c>
      <c r="H14" s="102">
        <v>503</v>
      </c>
      <c r="I14" s="102">
        <v>491</v>
      </c>
      <c r="J14" s="102">
        <v>518</v>
      </c>
      <c r="K14" s="102">
        <v>487</v>
      </c>
      <c r="L14" s="102">
        <v>499</v>
      </c>
      <c r="M14" s="136">
        <v>519</v>
      </c>
      <c r="N14" s="136">
        <v>490</v>
      </c>
      <c r="O14" s="136">
        <v>352</v>
      </c>
      <c r="P14" s="136">
        <v>179</v>
      </c>
      <c r="Q14" s="136">
        <v>132</v>
      </c>
      <c r="R14" s="136">
        <v>363</v>
      </c>
      <c r="S14" s="140">
        <v>473</v>
      </c>
    </row>
    <row r="15" spans="1:19" x14ac:dyDescent="0.35">
      <c r="A15" s="100" t="s">
        <v>73</v>
      </c>
      <c r="B15" s="102">
        <v>861</v>
      </c>
      <c r="C15" s="102">
        <v>796</v>
      </c>
      <c r="D15" s="113">
        <v>892</v>
      </c>
      <c r="E15" s="102">
        <v>707</v>
      </c>
      <c r="F15" s="117">
        <v>785.55555555555554</v>
      </c>
      <c r="G15" s="102">
        <v>848</v>
      </c>
      <c r="H15" s="102">
        <v>824</v>
      </c>
      <c r="I15" s="102">
        <v>834</v>
      </c>
      <c r="J15" s="102">
        <v>857</v>
      </c>
      <c r="K15" s="102">
        <v>852</v>
      </c>
      <c r="L15" s="102">
        <v>860</v>
      </c>
      <c r="M15" s="136">
        <v>832</v>
      </c>
      <c r="N15" s="136">
        <v>798</v>
      </c>
      <c r="O15" s="136">
        <v>513</v>
      </c>
      <c r="P15" s="136">
        <v>232</v>
      </c>
      <c r="Q15" s="136">
        <v>155</v>
      </c>
      <c r="R15" s="136">
        <v>536</v>
      </c>
      <c r="S15" s="140">
        <v>840</v>
      </c>
    </row>
    <row r="16" spans="1:19" x14ac:dyDescent="0.35">
      <c r="A16" s="100" t="s">
        <v>74</v>
      </c>
      <c r="B16" s="102">
        <v>753</v>
      </c>
      <c r="C16" s="102">
        <v>866</v>
      </c>
      <c r="D16" s="113">
        <v>891</v>
      </c>
      <c r="E16" s="102">
        <v>880</v>
      </c>
      <c r="F16" s="117">
        <v>888.88888888888891</v>
      </c>
      <c r="G16" s="102">
        <v>892</v>
      </c>
      <c r="H16" s="102">
        <v>897</v>
      </c>
      <c r="I16" s="102">
        <v>865</v>
      </c>
      <c r="J16" s="102">
        <v>917</v>
      </c>
      <c r="K16" s="102">
        <v>838</v>
      </c>
      <c r="L16" s="102">
        <v>854</v>
      </c>
      <c r="M16" s="136">
        <v>891</v>
      </c>
      <c r="N16" s="136">
        <v>826</v>
      </c>
      <c r="O16" s="136">
        <v>885</v>
      </c>
      <c r="P16" s="136">
        <v>566</v>
      </c>
      <c r="Q16" s="136">
        <v>283</v>
      </c>
      <c r="R16" s="136">
        <v>742</v>
      </c>
      <c r="S16" s="140">
        <v>814</v>
      </c>
    </row>
    <row r="17" spans="1:19" x14ac:dyDescent="0.35">
      <c r="A17" s="100" t="s">
        <v>75</v>
      </c>
      <c r="B17" s="102">
        <v>460</v>
      </c>
      <c r="C17" s="102">
        <v>518</v>
      </c>
      <c r="D17" s="113">
        <v>525</v>
      </c>
      <c r="E17" s="102">
        <v>510</v>
      </c>
      <c r="F17" s="117">
        <v>485.55555555555554</v>
      </c>
      <c r="G17" s="102">
        <v>520</v>
      </c>
      <c r="H17" s="102">
        <v>507</v>
      </c>
      <c r="I17" s="102">
        <v>506</v>
      </c>
      <c r="J17" s="102">
        <v>540</v>
      </c>
      <c r="K17" s="102">
        <v>512</v>
      </c>
      <c r="L17" s="102">
        <v>489</v>
      </c>
      <c r="M17" s="136">
        <v>529</v>
      </c>
      <c r="N17" s="136">
        <v>481</v>
      </c>
      <c r="O17" s="136">
        <v>359</v>
      </c>
      <c r="P17" s="136">
        <v>237</v>
      </c>
      <c r="Q17" s="136">
        <v>136</v>
      </c>
      <c r="R17" s="136">
        <v>461</v>
      </c>
      <c r="S17" s="140">
        <v>557</v>
      </c>
    </row>
    <row r="18" spans="1:19" x14ac:dyDescent="0.35">
      <c r="A18" s="100" t="s">
        <v>76</v>
      </c>
      <c r="B18" s="102">
        <v>93</v>
      </c>
      <c r="C18" s="102">
        <v>114</v>
      </c>
      <c r="D18" s="113">
        <v>103</v>
      </c>
      <c r="E18" s="102">
        <v>73</v>
      </c>
      <c r="F18" s="117">
        <v>38.888888888888886</v>
      </c>
      <c r="G18" s="102">
        <v>104</v>
      </c>
      <c r="H18" s="102">
        <v>81</v>
      </c>
      <c r="I18" s="102">
        <v>108</v>
      </c>
      <c r="J18" s="102">
        <v>92</v>
      </c>
      <c r="K18" s="102">
        <v>107</v>
      </c>
      <c r="L18" s="102">
        <v>82</v>
      </c>
      <c r="M18" s="136">
        <v>94</v>
      </c>
      <c r="N18" s="136">
        <v>101</v>
      </c>
      <c r="O18" s="136">
        <v>55</v>
      </c>
      <c r="P18" s="136">
        <v>0</v>
      </c>
      <c r="Q18" s="136">
        <v>16</v>
      </c>
      <c r="R18" s="136">
        <v>0</v>
      </c>
      <c r="S18" s="140">
        <v>0</v>
      </c>
    </row>
    <row r="19" spans="1:19" x14ac:dyDescent="0.35">
      <c r="A19" s="100" t="s">
        <v>77</v>
      </c>
      <c r="B19" s="102">
        <v>722</v>
      </c>
      <c r="C19" s="102">
        <v>817</v>
      </c>
      <c r="D19" s="113">
        <v>816</v>
      </c>
      <c r="E19" s="102">
        <v>818</v>
      </c>
      <c r="F19" s="117">
        <v>807.77777777777783</v>
      </c>
      <c r="G19" s="102">
        <v>804</v>
      </c>
      <c r="H19" s="102">
        <v>821</v>
      </c>
      <c r="I19" s="102">
        <v>772</v>
      </c>
      <c r="J19" s="102">
        <v>841</v>
      </c>
      <c r="K19" s="102">
        <v>781</v>
      </c>
      <c r="L19" s="102">
        <v>712</v>
      </c>
      <c r="M19" s="136">
        <v>726</v>
      </c>
      <c r="N19" s="136">
        <v>764</v>
      </c>
      <c r="O19" s="136">
        <v>709</v>
      </c>
      <c r="P19" s="136">
        <v>308</v>
      </c>
      <c r="Q19" s="136">
        <v>107</v>
      </c>
      <c r="R19" s="136">
        <v>287</v>
      </c>
      <c r="S19" s="141">
        <v>621</v>
      </c>
    </row>
    <row r="20" spans="1:19" x14ac:dyDescent="0.35">
      <c r="A20" s="100" t="s">
        <v>78</v>
      </c>
      <c r="B20" s="102">
        <v>509</v>
      </c>
      <c r="C20" s="102">
        <v>466</v>
      </c>
      <c r="D20" s="113">
        <v>315</v>
      </c>
      <c r="E20" s="102">
        <v>274</v>
      </c>
      <c r="F20" s="117">
        <v>317.77777777777777</v>
      </c>
      <c r="G20" s="102">
        <v>272</v>
      </c>
      <c r="H20" s="102">
        <v>277</v>
      </c>
      <c r="I20" s="102">
        <v>387</v>
      </c>
      <c r="J20" s="102">
        <v>338</v>
      </c>
      <c r="K20" s="102">
        <v>337</v>
      </c>
      <c r="L20" s="102">
        <v>254</v>
      </c>
      <c r="M20" s="136">
        <v>325</v>
      </c>
      <c r="N20" s="136">
        <v>330</v>
      </c>
      <c r="O20" s="136">
        <v>381</v>
      </c>
      <c r="P20" s="136">
        <v>367</v>
      </c>
      <c r="Q20" s="136">
        <v>150</v>
      </c>
      <c r="R20" s="136">
        <v>382</v>
      </c>
      <c r="S20" s="140">
        <v>434</v>
      </c>
    </row>
    <row r="21" spans="1:19" x14ac:dyDescent="0.35">
      <c r="A21" s="100" t="s">
        <v>35</v>
      </c>
      <c r="B21" s="102">
        <v>789</v>
      </c>
      <c r="C21" s="102">
        <v>853</v>
      </c>
      <c r="D21" s="113">
        <v>839</v>
      </c>
      <c r="E21" s="102">
        <v>853</v>
      </c>
      <c r="F21" s="117">
        <v>837.77777777777783</v>
      </c>
      <c r="G21" s="102">
        <v>833</v>
      </c>
      <c r="H21" s="102">
        <v>861</v>
      </c>
      <c r="I21" s="102">
        <v>874</v>
      </c>
      <c r="J21" s="102">
        <v>893</v>
      </c>
      <c r="K21" s="102">
        <v>839</v>
      </c>
      <c r="L21" s="102">
        <v>844</v>
      </c>
      <c r="M21" s="136">
        <v>909</v>
      </c>
      <c r="N21" s="136">
        <v>866</v>
      </c>
      <c r="O21" s="136">
        <v>803</v>
      </c>
      <c r="P21" s="136">
        <v>428</v>
      </c>
      <c r="Q21" s="136">
        <v>214</v>
      </c>
      <c r="R21" s="136">
        <v>608</v>
      </c>
      <c r="S21" s="140">
        <v>804</v>
      </c>
    </row>
    <row r="22" spans="1:19" x14ac:dyDescent="0.35">
      <c r="A22" s="100" t="s">
        <v>79</v>
      </c>
      <c r="B22" s="102">
        <v>862</v>
      </c>
      <c r="C22" s="102">
        <v>941</v>
      </c>
      <c r="D22" s="113">
        <v>953</v>
      </c>
      <c r="E22" s="102">
        <v>949</v>
      </c>
      <c r="F22" s="117">
        <v>880</v>
      </c>
      <c r="G22" s="102">
        <v>969</v>
      </c>
      <c r="H22" s="102">
        <v>942</v>
      </c>
      <c r="I22" s="102">
        <v>950</v>
      </c>
      <c r="J22" s="102">
        <v>1006</v>
      </c>
      <c r="K22" s="102">
        <v>918</v>
      </c>
      <c r="L22" s="102">
        <v>940</v>
      </c>
      <c r="M22" s="136">
        <v>967</v>
      </c>
      <c r="N22" s="136">
        <v>929</v>
      </c>
      <c r="O22" s="136">
        <v>832</v>
      </c>
      <c r="P22" s="136">
        <v>336</v>
      </c>
      <c r="Q22" s="136">
        <v>145</v>
      </c>
      <c r="R22" s="136">
        <v>514</v>
      </c>
      <c r="S22" s="140">
        <v>708</v>
      </c>
    </row>
    <row r="23" spans="1:19" x14ac:dyDescent="0.35">
      <c r="A23" s="100" t="s">
        <v>80</v>
      </c>
      <c r="B23" s="102">
        <v>731</v>
      </c>
      <c r="C23" s="102">
        <v>811</v>
      </c>
      <c r="D23" s="113">
        <v>800</v>
      </c>
      <c r="E23" s="102">
        <v>802</v>
      </c>
      <c r="F23" s="117">
        <v>782.22222222222217</v>
      </c>
      <c r="G23" s="102">
        <v>807</v>
      </c>
      <c r="H23" s="102">
        <v>803</v>
      </c>
      <c r="I23" s="102">
        <v>810</v>
      </c>
      <c r="J23" s="102">
        <v>830</v>
      </c>
      <c r="K23" s="102">
        <v>790</v>
      </c>
      <c r="L23" s="102">
        <v>766</v>
      </c>
      <c r="M23" s="136">
        <v>855</v>
      </c>
      <c r="N23" s="136">
        <v>779</v>
      </c>
      <c r="O23" s="136">
        <v>746</v>
      </c>
      <c r="P23" s="136">
        <v>406</v>
      </c>
      <c r="Q23" s="136">
        <v>44</v>
      </c>
      <c r="R23" s="136">
        <v>493</v>
      </c>
      <c r="S23" s="140">
        <v>440</v>
      </c>
    </row>
    <row r="24" spans="1:19" x14ac:dyDescent="0.35">
      <c r="A24" s="100" t="s">
        <v>81</v>
      </c>
      <c r="B24" s="102">
        <v>440</v>
      </c>
      <c r="C24" s="102">
        <v>450</v>
      </c>
      <c r="D24" s="113">
        <v>452</v>
      </c>
      <c r="E24" s="102">
        <v>375</v>
      </c>
      <c r="F24" s="117">
        <v>324.44444444444446</v>
      </c>
      <c r="G24" s="102">
        <v>384</v>
      </c>
      <c r="H24" s="102">
        <v>423</v>
      </c>
      <c r="I24" s="102">
        <v>426</v>
      </c>
      <c r="J24" s="102">
        <v>368</v>
      </c>
      <c r="K24" s="102">
        <v>387</v>
      </c>
      <c r="L24" s="102">
        <v>377</v>
      </c>
      <c r="M24" s="136">
        <v>461</v>
      </c>
      <c r="N24" s="136">
        <v>388</v>
      </c>
      <c r="O24" s="136">
        <v>247</v>
      </c>
      <c r="P24" s="136">
        <v>147</v>
      </c>
      <c r="Q24" s="136">
        <v>113</v>
      </c>
      <c r="R24" s="136">
        <v>274</v>
      </c>
      <c r="S24" s="140">
        <v>585</v>
      </c>
    </row>
    <row r="25" spans="1:19" x14ac:dyDescent="0.35">
      <c r="A25" s="100" t="s">
        <v>82</v>
      </c>
      <c r="B25" s="102">
        <v>521</v>
      </c>
      <c r="C25" s="102">
        <v>556</v>
      </c>
      <c r="D25" s="113">
        <v>560</v>
      </c>
      <c r="E25" s="102">
        <v>535</v>
      </c>
      <c r="F25" s="117">
        <v>521.11111111111109</v>
      </c>
      <c r="G25" s="102">
        <v>546</v>
      </c>
      <c r="H25" s="102">
        <v>587</v>
      </c>
      <c r="I25" s="102">
        <v>613</v>
      </c>
      <c r="J25" s="102">
        <v>581</v>
      </c>
      <c r="K25" s="102">
        <v>594</v>
      </c>
      <c r="L25" s="102">
        <v>558</v>
      </c>
      <c r="M25" s="136">
        <v>632</v>
      </c>
      <c r="N25" s="136">
        <v>580</v>
      </c>
      <c r="O25" s="136">
        <v>450</v>
      </c>
      <c r="P25" s="136">
        <v>355</v>
      </c>
      <c r="Q25" s="136">
        <v>176</v>
      </c>
      <c r="R25" s="136">
        <v>416</v>
      </c>
      <c r="S25" s="140">
        <v>620</v>
      </c>
    </row>
    <row r="26" spans="1:19" x14ac:dyDescent="0.35">
      <c r="A26" s="100" t="s">
        <v>83</v>
      </c>
      <c r="B26" s="102">
        <v>419</v>
      </c>
      <c r="C26" s="102">
        <v>475</v>
      </c>
      <c r="D26" s="113">
        <v>478</v>
      </c>
      <c r="E26" s="102">
        <v>472</v>
      </c>
      <c r="F26" s="117">
        <v>466.66666666666669</v>
      </c>
      <c r="G26" s="102">
        <v>480</v>
      </c>
      <c r="H26" s="102">
        <v>480</v>
      </c>
      <c r="I26" s="102">
        <v>160</v>
      </c>
      <c r="J26" s="102">
        <v>0</v>
      </c>
      <c r="K26" s="102">
        <v>0</v>
      </c>
      <c r="L26" s="102">
        <v>0</v>
      </c>
      <c r="M26" s="136">
        <v>0</v>
      </c>
      <c r="N26" s="136">
        <v>0</v>
      </c>
      <c r="O26" s="136">
        <v>0</v>
      </c>
      <c r="P26" s="136">
        <v>0</v>
      </c>
      <c r="Q26" s="136">
        <v>10</v>
      </c>
      <c r="R26" s="136">
        <v>0</v>
      </c>
      <c r="S26" s="140">
        <v>0</v>
      </c>
    </row>
    <row r="27" spans="1:19" x14ac:dyDescent="0.35">
      <c r="A27" s="100" t="s">
        <v>36</v>
      </c>
      <c r="B27" s="102">
        <v>639</v>
      </c>
      <c r="C27" s="102">
        <v>689</v>
      </c>
      <c r="D27" s="113">
        <v>712</v>
      </c>
      <c r="E27" s="102">
        <v>699</v>
      </c>
      <c r="F27" s="117">
        <v>715.55555555555554</v>
      </c>
      <c r="G27" s="102">
        <v>714</v>
      </c>
      <c r="H27" s="102">
        <v>711</v>
      </c>
      <c r="I27" s="102">
        <v>706</v>
      </c>
      <c r="J27" s="102">
        <v>731</v>
      </c>
      <c r="K27" s="102">
        <v>691</v>
      </c>
      <c r="L27" s="102">
        <v>692</v>
      </c>
      <c r="M27" s="136">
        <v>729</v>
      </c>
      <c r="N27" s="136">
        <v>671</v>
      </c>
      <c r="O27" s="136">
        <v>522</v>
      </c>
      <c r="P27" s="136">
        <v>314</v>
      </c>
      <c r="Q27" s="136">
        <v>93</v>
      </c>
      <c r="R27" s="136">
        <v>486</v>
      </c>
      <c r="S27" s="140">
        <v>624</v>
      </c>
    </row>
    <row r="28" spans="1:19" x14ac:dyDescent="0.35">
      <c r="A28" s="100" t="s">
        <v>84</v>
      </c>
      <c r="B28" s="102">
        <v>581</v>
      </c>
      <c r="C28" s="102">
        <v>629</v>
      </c>
      <c r="D28" s="113">
        <v>606</v>
      </c>
      <c r="E28" s="102">
        <v>597</v>
      </c>
      <c r="F28" s="117">
        <v>588.88888888888891</v>
      </c>
      <c r="G28" s="102">
        <v>637</v>
      </c>
      <c r="H28" s="102">
        <v>635</v>
      </c>
      <c r="I28" s="102">
        <v>645</v>
      </c>
      <c r="J28" s="102">
        <v>646</v>
      </c>
      <c r="K28" s="102">
        <v>610</v>
      </c>
      <c r="L28" s="102">
        <v>640</v>
      </c>
      <c r="M28" s="136">
        <v>665</v>
      </c>
      <c r="N28" s="136">
        <v>613</v>
      </c>
      <c r="O28" s="136">
        <v>571</v>
      </c>
      <c r="P28" s="136">
        <v>180</v>
      </c>
      <c r="Q28" s="136">
        <v>121</v>
      </c>
      <c r="R28" s="136">
        <v>368</v>
      </c>
      <c r="S28" s="140">
        <v>495</v>
      </c>
    </row>
    <row r="29" spans="1:19" x14ac:dyDescent="0.35">
      <c r="A29" s="100" t="s">
        <v>85</v>
      </c>
      <c r="B29" s="102">
        <v>262</v>
      </c>
      <c r="C29" s="102">
        <v>240</v>
      </c>
      <c r="D29" s="113">
        <v>229</v>
      </c>
      <c r="E29" s="102">
        <v>201</v>
      </c>
      <c r="F29" s="117">
        <v>177.77777777777777</v>
      </c>
      <c r="G29" s="102">
        <v>323</v>
      </c>
      <c r="H29" s="102">
        <v>260</v>
      </c>
      <c r="I29" s="102">
        <v>257</v>
      </c>
      <c r="J29" s="102">
        <v>251</v>
      </c>
      <c r="K29" s="102">
        <v>263</v>
      </c>
      <c r="L29" s="102">
        <v>283</v>
      </c>
      <c r="M29" s="136">
        <v>343</v>
      </c>
      <c r="N29" s="136">
        <v>291</v>
      </c>
      <c r="O29" s="136">
        <v>277</v>
      </c>
      <c r="P29" s="136">
        <v>359</v>
      </c>
      <c r="Q29" s="136">
        <v>138</v>
      </c>
      <c r="R29" s="136">
        <v>351</v>
      </c>
      <c r="S29" s="141">
        <v>343</v>
      </c>
    </row>
    <row r="30" spans="1:19" x14ac:dyDescent="0.35">
      <c r="A30" s="100" t="s">
        <v>86</v>
      </c>
      <c r="B30" s="102">
        <v>410</v>
      </c>
      <c r="C30" s="102">
        <v>391</v>
      </c>
      <c r="D30" s="113">
        <v>376</v>
      </c>
      <c r="E30" s="102">
        <v>401</v>
      </c>
      <c r="F30" s="117">
        <v>510</v>
      </c>
      <c r="G30" s="102">
        <v>609</v>
      </c>
      <c r="H30" s="102">
        <v>536</v>
      </c>
      <c r="I30" s="102">
        <v>450</v>
      </c>
      <c r="J30" s="102">
        <v>439</v>
      </c>
      <c r="K30" s="102">
        <v>416</v>
      </c>
      <c r="L30" s="102">
        <v>561</v>
      </c>
      <c r="M30" s="136">
        <v>374</v>
      </c>
      <c r="N30" s="136">
        <v>411</v>
      </c>
      <c r="O30" s="136">
        <v>350</v>
      </c>
      <c r="P30" s="136">
        <v>362</v>
      </c>
      <c r="Q30" s="136">
        <v>101</v>
      </c>
      <c r="R30" s="136">
        <v>237</v>
      </c>
      <c r="S30" s="142">
        <v>185</v>
      </c>
    </row>
    <row r="31" spans="1:19" x14ac:dyDescent="0.35">
      <c r="A31" s="100" t="s">
        <v>87</v>
      </c>
      <c r="B31" s="102">
        <v>645</v>
      </c>
      <c r="C31" s="102">
        <v>669</v>
      </c>
      <c r="D31" s="113">
        <v>750</v>
      </c>
      <c r="E31" s="102">
        <v>706</v>
      </c>
      <c r="F31" s="117">
        <v>760</v>
      </c>
      <c r="G31" s="102">
        <v>680</v>
      </c>
      <c r="H31" s="102">
        <v>704</v>
      </c>
      <c r="I31" s="102">
        <v>757</v>
      </c>
      <c r="J31" s="102">
        <v>727</v>
      </c>
      <c r="K31" s="102">
        <v>790</v>
      </c>
      <c r="L31" s="102">
        <v>718</v>
      </c>
      <c r="M31" s="136">
        <v>658</v>
      </c>
      <c r="N31" s="136">
        <v>613</v>
      </c>
      <c r="O31" s="136">
        <v>580</v>
      </c>
      <c r="P31" s="136">
        <v>525</v>
      </c>
      <c r="Q31" s="136">
        <v>165</v>
      </c>
      <c r="R31" s="136">
        <v>409</v>
      </c>
      <c r="S31" s="140">
        <v>2476</v>
      </c>
    </row>
    <row r="32" spans="1:19" x14ac:dyDescent="0.35">
      <c r="A32" s="100" t="s">
        <v>88</v>
      </c>
      <c r="B32" s="102">
        <v>193</v>
      </c>
      <c r="C32" s="102">
        <v>207</v>
      </c>
      <c r="D32" s="113">
        <v>212</v>
      </c>
      <c r="E32" s="102">
        <v>224</v>
      </c>
      <c r="F32" s="117">
        <v>264.44444444444446</v>
      </c>
      <c r="G32" s="102">
        <v>222</v>
      </c>
      <c r="H32" s="102">
        <v>204</v>
      </c>
      <c r="I32" s="102">
        <v>226</v>
      </c>
      <c r="J32" s="102">
        <v>208</v>
      </c>
      <c r="K32" s="102">
        <v>208</v>
      </c>
      <c r="L32" s="102">
        <v>211</v>
      </c>
      <c r="M32" s="136">
        <v>208</v>
      </c>
      <c r="N32" s="136">
        <v>185</v>
      </c>
      <c r="O32" s="136">
        <v>199</v>
      </c>
      <c r="P32" s="136">
        <v>177</v>
      </c>
      <c r="Q32" s="136">
        <v>62</v>
      </c>
      <c r="R32" s="136">
        <v>145</v>
      </c>
      <c r="S32" s="139">
        <v>1394</v>
      </c>
    </row>
    <row r="33" spans="1:19" x14ac:dyDescent="0.35">
      <c r="A33" s="100" t="s">
        <v>89</v>
      </c>
      <c r="B33" s="102">
        <v>28</v>
      </c>
      <c r="C33" s="102">
        <v>41</v>
      </c>
      <c r="D33" s="113">
        <v>42</v>
      </c>
      <c r="E33" s="102">
        <v>56</v>
      </c>
      <c r="F33" s="117">
        <v>35.555555555555557</v>
      </c>
      <c r="G33" s="102">
        <v>50</v>
      </c>
      <c r="H33" s="102">
        <v>33</v>
      </c>
      <c r="I33" s="102">
        <v>53</v>
      </c>
      <c r="J33" s="102">
        <v>44</v>
      </c>
      <c r="K33" s="102">
        <v>41</v>
      </c>
      <c r="L33" s="102">
        <v>43</v>
      </c>
      <c r="M33" s="136">
        <v>35</v>
      </c>
      <c r="N33" s="136">
        <v>44</v>
      </c>
      <c r="O33" s="136">
        <v>42</v>
      </c>
      <c r="P33" s="136">
        <v>10</v>
      </c>
      <c r="Q33" s="136">
        <v>1</v>
      </c>
      <c r="R33" s="136">
        <v>1</v>
      </c>
      <c r="S33" s="140">
        <v>0</v>
      </c>
    </row>
    <row r="34" spans="1:19" x14ac:dyDescent="0.35">
      <c r="A34" s="100" t="s">
        <v>90</v>
      </c>
      <c r="B34" s="102">
        <v>0</v>
      </c>
      <c r="C34" s="102">
        <v>1</v>
      </c>
      <c r="D34" s="113">
        <v>1</v>
      </c>
      <c r="E34" s="102">
        <v>6</v>
      </c>
      <c r="F34" s="117">
        <v>6.6666666666666661</v>
      </c>
      <c r="G34" s="102">
        <v>0</v>
      </c>
      <c r="H34" s="102">
        <v>0</v>
      </c>
      <c r="I34" s="102">
        <v>2</v>
      </c>
      <c r="J34" s="102">
        <v>1</v>
      </c>
      <c r="K34" s="102">
        <v>1</v>
      </c>
      <c r="L34" s="102">
        <v>0</v>
      </c>
      <c r="M34" s="136">
        <v>0</v>
      </c>
      <c r="N34" s="136">
        <v>0</v>
      </c>
      <c r="O34" s="136">
        <v>0</v>
      </c>
      <c r="P34" s="136">
        <v>0</v>
      </c>
      <c r="Q34" s="136">
        <v>1</v>
      </c>
      <c r="R34" s="136">
        <v>0</v>
      </c>
      <c r="S34" s="140">
        <v>0</v>
      </c>
    </row>
    <row r="35" spans="1:19" x14ac:dyDescent="0.35">
      <c r="A35" s="100" t="s">
        <v>91</v>
      </c>
      <c r="B35" s="102">
        <v>31</v>
      </c>
      <c r="C35" s="102">
        <v>27</v>
      </c>
      <c r="D35" s="113">
        <v>39</v>
      </c>
      <c r="E35" s="102">
        <v>25</v>
      </c>
      <c r="F35" s="117">
        <v>54.444444444444443</v>
      </c>
      <c r="G35" s="132">
        <v>45.636363636363598</v>
      </c>
      <c r="H35" s="102">
        <v>34</v>
      </c>
      <c r="I35" s="102">
        <v>53</v>
      </c>
      <c r="J35" s="102">
        <v>39</v>
      </c>
      <c r="K35" s="102">
        <v>26</v>
      </c>
      <c r="L35" s="102">
        <v>41</v>
      </c>
      <c r="M35" s="136">
        <v>37</v>
      </c>
      <c r="N35" s="136">
        <v>48</v>
      </c>
      <c r="O35" s="136">
        <v>19</v>
      </c>
      <c r="P35" s="136">
        <v>7</v>
      </c>
      <c r="Q35" s="136">
        <v>1</v>
      </c>
      <c r="R35" s="136">
        <v>1</v>
      </c>
      <c r="S35" s="140">
        <v>0</v>
      </c>
    </row>
    <row r="36" spans="1:19" x14ac:dyDescent="0.35">
      <c r="A36" s="100" t="s">
        <v>92</v>
      </c>
      <c r="B36" s="102">
        <v>1</v>
      </c>
      <c r="C36" s="102">
        <v>2</v>
      </c>
      <c r="D36" s="113">
        <v>2</v>
      </c>
      <c r="E36" s="102">
        <v>2</v>
      </c>
      <c r="F36" s="117">
        <v>0</v>
      </c>
      <c r="G36" s="132">
        <v>13.2566844919786</v>
      </c>
      <c r="H36" s="102">
        <v>0</v>
      </c>
      <c r="I36" s="102">
        <v>19</v>
      </c>
      <c r="J36" s="102">
        <v>1</v>
      </c>
      <c r="K36" s="102">
        <v>0</v>
      </c>
      <c r="L36" s="102">
        <v>4</v>
      </c>
      <c r="M36" s="136">
        <v>2</v>
      </c>
      <c r="N36" s="136">
        <v>0</v>
      </c>
      <c r="O36" s="136">
        <v>0</v>
      </c>
      <c r="P36" s="136">
        <v>0</v>
      </c>
      <c r="Q36" s="136">
        <v>0</v>
      </c>
      <c r="R36" s="136">
        <v>0</v>
      </c>
      <c r="S36" s="140"/>
    </row>
    <row r="37" spans="1:19" x14ac:dyDescent="0.35">
      <c r="N37">
        <f>SUM(N2:N36)</f>
        <v>17656</v>
      </c>
      <c r="O37">
        <f>SUM(O2:O36)</f>
        <v>15267</v>
      </c>
      <c r="P37">
        <f>SUM(P2:P36)</f>
        <v>9144</v>
      </c>
      <c r="Q37">
        <f>SUM(Q2:Q36)</f>
        <v>4185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M6"/>
  <sheetViews>
    <sheetView workbookViewId="0"/>
  </sheetViews>
  <sheetFormatPr defaultRowHeight="14.5" x14ac:dyDescent="0.35"/>
  <cols>
    <col min="1" max="1" width="17.90625" customWidth="1"/>
  </cols>
  <sheetData>
    <row r="1" spans="1:13" ht="18.5" x14ac:dyDescent="0.35">
      <c r="B1" s="201" t="s">
        <v>49</v>
      </c>
      <c r="C1" s="201"/>
      <c r="D1" s="201"/>
      <c r="E1" s="201"/>
      <c r="F1" s="201" t="s">
        <v>50</v>
      </c>
      <c r="G1" s="201"/>
      <c r="H1" s="201"/>
      <c r="I1" s="201"/>
      <c r="J1" s="218" t="s">
        <v>49</v>
      </c>
      <c r="K1" s="197"/>
      <c r="L1" s="218" t="s">
        <v>50</v>
      </c>
      <c r="M1" s="197"/>
    </row>
    <row r="2" spans="1:13" ht="18.5" x14ac:dyDescent="0.35">
      <c r="B2" s="217" t="s">
        <v>52</v>
      </c>
      <c r="C2" s="217"/>
      <c r="D2" s="217" t="s">
        <v>39</v>
      </c>
      <c r="E2" s="217"/>
      <c r="F2" s="217" t="s">
        <v>52</v>
      </c>
      <c r="G2" s="217"/>
      <c r="H2" s="217" t="s">
        <v>39</v>
      </c>
      <c r="I2" s="217"/>
      <c r="J2" s="217" t="s">
        <v>55</v>
      </c>
      <c r="K2" s="217" t="s">
        <v>2</v>
      </c>
      <c r="L2" s="217" t="s">
        <v>55</v>
      </c>
      <c r="M2" s="217" t="s">
        <v>2</v>
      </c>
    </row>
    <row r="3" spans="1:13" s="120" customFormat="1" ht="111" x14ac:dyDescent="0.3">
      <c r="A3" s="119"/>
      <c r="B3" s="121" t="s">
        <v>56</v>
      </c>
      <c r="C3" s="121" t="s">
        <v>57</v>
      </c>
      <c r="D3" s="121" t="s">
        <v>56</v>
      </c>
      <c r="E3" s="121" t="s">
        <v>57</v>
      </c>
      <c r="F3" s="121" t="s">
        <v>56</v>
      </c>
      <c r="G3" s="121" t="s">
        <v>57</v>
      </c>
      <c r="H3" s="121" t="s">
        <v>56</v>
      </c>
      <c r="I3" s="121" t="s">
        <v>57</v>
      </c>
      <c r="J3" s="217"/>
      <c r="K3" s="217"/>
      <c r="L3" s="217"/>
      <c r="M3" s="217"/>
    </row>
    <row r="4" spans="1:13" x14ac:dyDescent="0.35">
      <c r="A4" s="124" t="s">
        <v>103</v>
      </c>
      <c r="B4" s="123">
        <v>5002.5</v>
      </c>
      <c r="C4" s="123">
        <v>4343.5</v>
      </c>
      <c r="D4" s="123">
        <v>2175</v>
      </c>
      <c r="E4" s="123">
        <v>1776.75</v>
      </c>
      <c r="F4" s="123">
        <v>4092</v>
      </c>
      <c r="G4" s="123">
        <v>4167.75</v>
      </c>
      <c r="H4" s="123">
        <v>1488</v>
      </c>
      <c r="I4" s="123">
        <v>1400</v>
      </c>
      <c r="J4" s="122">
        <f>C4/B4</f>
        <v>0.8682658670664668</v>
      </c>
      <c r="K4" s="122">
        <f>E4/D4</f>
        <v>0.81689655172413789</v>
      </c>
      <c r="L4" s="122">
        <f>G4/F4</f>
        <v>1.0185117302052786</v>
      </c>
      <c r="M4" s="122">
        <f>I4/H4</f>
        <v>0.94086021505376349</v>
      </c>
    </row>
    <row r="5" spans="1:13" x14ac:dyDescent="0.35">
      <c r="A5" s="124" t="s">
        <v>104</v>
      </c>
      <c r="B5" s="133">
        <v>4276.5</v>
      </c>
      <c r="C5" s="133">
        <v>4240.5</v>
      </c>
      <c r="D5" s="133">
        <v>2055</v>
      </c>
      <c r="E5" s="133">
        <v>1588.25</v>
      </c>
      <c r="F5" s="133">
        <v>3960</v>
      </c>
      <c r="G5" s="133">
        <v>4239.75</v>
      </c>
      <c r="H5" s="133">
        <v>1440</v>
      </c>
      <c r="I5" s="133">
        <v>1193.5</v>
      </c>
      <c r="J5" s="122">
        <f>C5/B5</f>
        <v>0.99158190108733779</v>
      </c>
      <c r="K5" s="122">
        <f>E5/D5</f>
        <v>0.7728710462287105</v>
      </c>
      <c r="L5" s="122">
        <f>G5/F5</f>
        <v>1.0706439393939393</v>
      </c>
      <c r="M5" s="122">
        <f>I5/H5</f>
        <v>0.82881944444444444</v>
      </c>
    </row>
    <row r="6" spans="1:13" x14ac:dyDescent="0.35">
      <c r="A6" s="124" t="s">
        <v>105</v>
      </c>
      <c r="B6" s="134"/>
      <c r="C6" s="134"/>
      <c r="D6" s="134"/>
      <c r="E6" s="134"/>
      <c r="F6" s="134">
        <v>4092</v>
      </c>
      <c r="G6" s="134"/>
      <c r="H6" s="134">
        <v>1488</v>
      </c>
      <c r="I6" s="134"/>
      <c r="J6" s="122" t="e">
        <f>C6/B6</f>
        <v>#DIV/0!</v>
      </c>
      <c r="K6" s="122" t="e">
        <f>E6/D6</f>
        <v>#DIV/0!</v>
      </c>
      <c r="L6" s="122">
        <f>G6/F6</f>
        <v>0</v>
      </c>
      <c r="M6" s="122">
        <f>I6/H6</f>
        <v>0</v>
      </c>
    </row>
  </sheetData>
  <mergeCells count="12">
    <mergeCell ref="J1:K1"/>
    <mergeCell ref="L1:M1"/>
    <mergeCell ref="J2:J3"/>
    <mergeCell ref="K2:K3"/>
    <mergeCell ref="L2:L3"/>
    <mergeCell ref="M2:M3"/>
    <mergeCell ref="B1:E1"/>
    <mergeCell ref="F1:I1"/>
    <mergeCell ref="B2:C2"/>
    <mergeCell ref="D2:E2"/>
    <mergeCell ref="F2:G2"/>
    <mergeCell ref="H2:I2"/>
  </mergeCells>
  <dataValidations count="1">
    <dataValidation type="list" allowBlank="1" showInputMessage="1" showErrorMessage="1" sqref="A3">
      <formula1>#REF!</formula1>
    </dataValidation>
  </dataValidations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C3"/>
  <sheetViews>
    <sheetView workbookViewId="0"/>
  </sheetViews>
  <sheetFormatPr defaultRowHeight="14.5" x14ac:dyDescent="0.35"/>
  <cols>
    <col min="2" max="2" width="13.54296875" customWidth="1"/>
  </cols>
  <sheetData>
    <row r="2" spans="2:3" x14ac:dyDescent="0.35">
      <c r="B2" t="s">
        <v>98</v>
      </c>
      <c r="C2" s="118">
        <v>0.75</v>
      </c>
    </row>
    <row r="3" spans="2:3" x14ac:dyDescent="0.35">
      <c r="B3" t="s">
        <v>99</v>
      </c>
      <c r="C3" s="118">
        <v>1.05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30"/>
  <sheetViews>
    <sheetView tabSelected="1" topLeftCell="V1" zoomScale="70" zoomScaleNormal="70" workbookViewId="0">
      <selection activeCell="AC2" sqref="AC2:AD3"/>
    </sheetView>
  </sheetViews>
  <sheetFormatPr defaultRowHeight="14.5" x14ac:dyDescent="0.35"/>
  <cols>
    <col min="1" max="1" width="36.54296875" style="89" customWidth="1"/>
    <col min="2" max="2" width="26.54296875" customWidth="1"/>
    <col min="3" max="3" width="9.08984375" customWidth="1"/>
    <col min="4" max="23" width="11.1796875" customWidth="1"/>
    <col min="24" max="24" width="13.6328125" customWidth="1"/>
    <col min="25" max="25" width="12.81640625" customWidth="1"/>
    <col min="26" max="26" width="11.1796875" customWidth="1"/>
    <col min="27" max="28" width="12.81640625" customWidth="1"/>
    <col min="29" max="30" width="15.6328125" customWidth="1"/>
    <col min="31" max="31" width="9.08984375" customWidth="1"/>
    <col min="32" max="39" width="12.81640625" customWidth="1"/>
    <col min="40" max="41" width="15.6328125" customWidth="1"/>
    <col min="42" max="42" width="9.08984375" customWidth="1"/>
    <col min="43" max="46" width="12.81640625" customWidth="1"/>
  </cols>
  <sheetData>
    <row r="1" spans="1:46" ht="18.5" x14ac:dyDescent="0.35">
      <c r="D1" s="229" t="s">
        <v>49</v>
      </c>
      <c r="E1" s="234"/>
      <c r="F1" s="234"/>
      <c r="G1" s="234"/>
      <c r="H1" s="234"/>
      <c r="I1" s="234"/>
      <c r="J1" s="234"/>
      <c r="K1" s="235"/>
      <c r="L1" s="229" t="s">
        <v>50</v>
      </c>
      <c r="M1" s="234"/>
      <c r="N1" s="234"/>
      <c r="O1" s="234"/>
      <c r="P1" s="234"/>
      <c r="Q1" s="234"/>
      <c r="R1" s="234"/>
      <c r="S1" s="235"/>
      <c r="T1" s="229" t="s">
        <v>94</v>
      </c>
      <c r="U1" s="230"/>
      <c r="V1" s="230"/>
      <c r="W1" s="226"/>
      <c r="X1" s="231" t="s">
        <v>51</v>
      </c>
      <c r="Y1" s="231"/>
      <c r="Z1" s="231"/>
      <c r="AA1" s="231"/>
      <c r="AB1" s="231"/>
      <c r="AC1" s="231"/>
      <c r="AD1" s="231"/>
      <c r="AE1" s="231"/>
      <c r="AF1" s="219" t="s">
        <v>49</v>
      </c>
      <c r="AG1" s="220"/>
      <c r="AH1" s="220"/>
      <c r="AI1" s="221"/>
      <c r="AJ1" s="219" t="s">
        <v>50</v>
      </c>
      <c r="AK1" s="220"/>
      <c r="AL1" s="220"/>
      <c r="AM1" s="221"/>
      <c r="AN1" s="225" t="s">
        <v>94</v>
      </c>
      <c r="AO1" s="226"/>
      <c r="AQ1" s="205" t="s">
        <v>49</v>
      </c>
      <c r="AR1" s="213"/>
      <c r="AS1" s="205" t="s">
        <v>50</v>
      </c>
      <c r="AT1" s="213"/>
    </row>
    <row r="2" spans="1:46" ht="67.5" customHeight="1" x14ac:dyDescent="0.35">
      <c r="A2" s="232" t="s">
        <v>0</v>
      </c>
      <c r="D2" s="227" t="s">
        <v>52</v>
      </c>
      <c r="E2" s="227"/>
      <c r="F2" s="227" t="s">
        <v>39</v>
      </c>
      <c r="G2" s="227"/>
      <c r="H2" s="219" t="s">
        <v>101</v>
      </c>
      <c r="I2" s="221"/>
      <c r="J2" s="219" t="s">
        <v>102</v>
      </c>
      <c r="K2" s="221"/>
      <c r="L2" s="227" t="s">
        <v>52</v>
      </c>
      <c r="M2" s="227"/>
      <c r="N2" s="227" t="s">
        <v>39</v>
      </c>
      <c r="O2" s="227"/>
      <c r="P2" s="219" t="s">
        <v>101</v>
      </c>
      <c r="Q2" s="221"/>
      <c r="R2" s="219" t="s">
        <v>102</v>
      </c>
      <c r="S2" s="221"/>
      <c r="T2" s="219" t="s">
        <v>95</v>
      </c>
      <c r="U2" s="226"/>
      <c r="V2" s="219" t="s">
        <v>53</v>
      </c>
      <c r="W2" s="226"/>
      <c r="X2" s="227" t="s">
        <v>37</v>
      </c>
      <c r="Y2" s="222" t="s">
        <v>38</v>
      </c>
      <c r="Z2" s="222" t="s">
        <v>39</v>
      </c>
      <c r="AA2" s="222" t="s">
        <v>101</v>
      </c>
      <c r="AB2" s="222" t="s">
        <v>102</v>
      </c>
      <c r="AC2" s="222" t="s">
        <v>54</v>
      </c>
      <c r="AD2" s="222" t="s">
        <v>53</v>
      </c>
      <c r="AE2" s="222" t="s">
        <v>40</v>
      </c>
      <c r="AF2" s="227" t="s">
        <v>55</v>
      </c>
      <c r="AG2" s="227" t="s">
        <v>2</v>
      </c>
      <c r="AH2" s="222" t="s">
        <v>101</v>
      </c>
      <c r="AI2" s="222" t="s">
        <v>102</v>
      </c>
      <c r="AJ2" s="227" t="s">
        <v>55</v>
      </c>
      <c r="AK2" s="227" t="s">
        <v>2</v>
      </c>
      <c r="AL2" s="222" t="s">
        <v>101</v>
      </c>
      <c r="AM2" s="222" t="s">
        <v>102</v>
      </c>
      <c r="AN2" s="222" t="s">
        <v>96</v>
      </c>
      <c r="AO2" s="222" t="s">
        <v>97</v>
      </c>
      <c r="AQ2" s="204" t="s">
        <v>55</v>
      </c>
      <c r="AR2" s="204" t="s">
        <v>2</v>
      </c>
      <c r="AS2" s="204" t="s">
        <v>55</v>
      </c>
      <c r="AT2" s="204" t="s">
        <v>2</v>
      </c>
    </row>
    <row r="3" spans="1:46" ht="92.5" x14ac:dyDescent="0.35">
      <c r="A3" s="233"/>
      <c r="B3" s="126" t="s">
        <v>100</v>
      </c>
      <c r="D3" s="125" t="s">
        <v>56</v>
      </c>
      <c r="E3" s="125" t="s">
        <v>57</v>
      </c>
      <c r="F3" s="125" t="s">
        <v>56</v>
      </c>
      <c r="G3" s="125" t="s">
        <v>57</v>
      </c>
      <c r="H3" s="125" t="s">
        <v>56</v>
      </c>
      <c r="I3" s="125" t="s">
        <v>57</v>
      </c>
      <c r="J3" s="125" t="s">
        <v>56</v>
      </c>
      <c r="K3" s="125" t="s">
        <v>57</v>
      </c>
      <c r="L3" s="125" t="s">
        <v>56</v>
      </c>
      <c r="M3" s="125" t="s">
        <v>57</v>
      </c>
      <c r="N3" s="125" t="s">
        <v>56</v>
      </c>
      <c r="O3" s="125" t="s">
        <v>57</v>
      </c>
      <c r="P3" s="125" t="s">
        <v>56</v>
      </c>
      <c r="Q3" s="125" t="s">
        <v>57</v>
      </c>
      <c r="R3" s="125" t="s">
        <v>56</v>
      </c>
      <c r="S3" s="125" t="s">
        <v>57</v>
      </c>
      <c r="T3" s="125" t="s">
        <v>56</v>
      </c>
      <c r="U3" s="125" t="s">
        <v>57</v>
      </c>
      <c r="V3" s="125" t="s">
        <v>56</v>
      </c>
      <c r="W3" s="125" t="s">
        <v>57</v>
      </c>
      <c r="X3" s="227"/>
      <c r="Y3" s="224"/>
      <c r="Z3" s="224"/>
      <c r="AA3" s="224"/>
      <c r="AB3" s="224"/>
      <c r="AC3" s="223"/>
      <c r="AD3" s="224"/>
      <c r="AE3" s="224"/>
      <c r="AF3" s="227"/>
      <c r="AG3" s="227"/>
      <c r="AH3" s="224"/>
      <c r="AI3" s="224"/>
      <c r="AJ3" s="227"/>
      <c r="AK3" s="227"/>
      <c r="AL3" s="224"/>
      <c r="AM3" s="224"/>
      <c r="AN3" s="228"/>
      <c r="AO3" s="228"/>
      <c r="AQ3" s="204"/>
      <c r="AR3" s="204"/>
      <c r="AS3" s="204"/>
      <c r="AT3" s="204"/>
    </row>
    <row r="4" spans="1:46" ht="25.5" customHeight="1" x14ac:dyDescent="0.35">
      <c r="A4" s="143" t="s">
        <v>3</v>
      </c>
      <c r="B4" s="144" t="s">
        <v>117</v>
      </c>
      <c r="C4" s="147"/>
      <c r="D4" s="90">
        <v>2105</v>
      </c>
      <c r="E4" s="90">
        <v>1625.5</v>
      </c>
      <c r="F4" s="90">
        <v>1157.5</v>
      </c>
      <c r="G4" s="90">
        <v>1478.3333333333333</v>
      </c>
      <c r="H4" s="90">
        <v>0</v>
      </c>
      <c r="I4" s="90">
        <v>0</v>
      </c>
      <c r="J4" s="90">
        <v>300</v>
      </c>
      <c r="K4" s="90">
        <v>100.5</v>
      </c>
      <c r="L4" s="90">
        <v>1440</v>
      </c>
      <c r="M4" s="90">
        <v>1242</v>
      </c>
      <c r="N4" s="90">
        <v>1276</v>
      </c>
      <c r="O4" s="90">
        <v>1308</v>
      </c>
      <c r="P4" s="90">
        <v>0</v>
      </c>
      <c r="Q4" s="90">
        <v>0</v>
      </c>
      <c r="R4" s="90">
        <v>20</v>
      </c>
      <c r="S4" s="90">
        <v>12</v>
      </c>
      <c r="T4" s="90">
        <v>0</v>
      </c>
      <c r="U4" s="90">
        <v>0</v>
      </c>
      <c r="V4" s="90">
        <v>0</v>
      </c>
      <c r="W4" s="90">
        <v>0</v>
      </c>
      <c r="X4" s="90">
        <v>1138</v>
      </c>
      <c r="Y4" s="127">
        <f>SUM(E4+M4)/X4</f>
        <v>2.5197715289982425</v>
      </c>
      <c r="Z4" s="127">
        <f>SUM(G4+O4)/X4</f>
        <v>2.448447568834212</v>
      </c>
      <c r="AA4" s="127">
        <f>SUM(I4+Q4)/X4</f>
        <v>0</v>
      </c>
      <c r="AB4" s="127">
        <f>SUM(K4+S4)/X4</f>
        <v>9.8857644991212648E-2</v>
      </c>
      <c r="AC4" s="115">
        <f>SUM(U4)/X4</f>
        <v>0</v>
      </c>
      <c r="AD4" s="90">
        <f>SUM(W4)/X4</f>
        <v>0</v>
      </c>
      <c r="AE4" s="138">
        <f>SUM(Y4:AD4)</f>
        <v>5.0670767428236676</v>
      </c>
      <c r="AF4" s="128">
        <f>(E4)/D4</f>
        <v>0.77220902612826603</v>
      </c>
      <c r="AG4" s="128">
        <f>IFERROR(G4/F4,0)</f>
        <v>1.2771778257739381</v>
      </c>
      <c r="AH4" s="128">
        <f>IFERROR(I4/H4,0)</f>
        <v>0</v>
      </c>
      <c r="AI4" s="128">
        <f>IFERROR(K4/J4,0)</f>
        <v>0.33500000000000002</v>
      </c>
      <c r="AJ4" s="128">
        <f>M4/L4</f>
        <v>0.86250000000000004</v>
      </c>
      <c r="AK4" s="128">
        <f>O4/N4</f>
        <v>1.025078369905956</v>
      </c>
      <c r="AL4" s="128">
        <f>IFERROR(P4/Q4,0)</f>
        <v>0</v>
      </c>
      <c r="AM4" s="128">
        <f>IFERROR(S4/R4,0)</f>
        <v>0.6</v>
      </c>
      <c r="AN4" s="128">
        <f>IFERROR(U4/T4,0)</f>
        <v>0</v>
      </c>
      <c r="AO4" s="128">
        <f>IFERROR(W4/V4,0)</f>
        <v>0</v>
      </c>
      <c r="AQ4" s="131">
        <f>SUM(E4+I4)/(D4+H4)</f>
        <v>0.77220902612826603</v>
      </c>
      <c r="AR4" s="131">
        <f>SUM(G4+K4)/(F4+J4)</f>
        <v>1.0832475700400228</v>
      </c>
      <c r="AS4" s="131">
        <f>SUM(M4+Q4)/(L4+P4)</f>
        <v>0.86250000000000004</v>
      </c>
      <c r="AT4" s="131">
        <f>SUM(O4+S4)/(N4+R4)</f>
        <v>1.0185185185185186</v>
      </c>
    </row>
    <row r="5" spans="1:46" ht="25.5" customHeight="1" x14ac:dyDescent="0.35">
      <c r="A5" s="143" t="s">
        <v>4</v>
      </c>
      <c r="B5" s="144" t="s">
        <v>106</v>
      </c>
      <c r="C5" s="147"/>
      <c r="D5" s="145">
        <v>1648.5</v>
      </c>
      <c r="E5" s="145">
        <v>1368.9166666666665</v>
      </c>
      <c r="F5" s="145">
        <v>1435</v>
      </c>
      <c r="G5" s="145">
        <v>1531.5</v>
      </c>
      <c r="H5" s="145">
        <v>480</v>
      </c>
      <c r="I5" s="145">
        <v>329.5</v>
      </c>
      <c r="J5" s="145">
        <v>80</v>
      </c>
      <c r="K5" s="145">
        <v>24</v>
      </c>
      <c r="L5" s="91">
        <v>1440</v>
      </c>
      <c r="M5" s="91">
        <v>1131</v>
      </c>
      <c r="N5" s="92">
        <v>1348</v>
      </c>
      <c r="O5" s="91">
        <v>1224</v>
      </c>
      <c r="P5" s="91">
        <v>0</v>
      </c>
      <c r="Q5" s="92">
        <v>180</v>
      </c>
      <c r="R5" s="92">
        <v>80</v>
      </c>
      <c r="S5" s="92">
        <v>36</v>
      </c>
      <c r="T5" s="92">
        <v>0</v>
      </c>
      <c r="U5" s="92">
        <v>0</v>
      </c>
      <c r="V5" s="92">
        <v>0</v>
      </c>
      <c r="W5" s="92">
        <v>0</v>
      </c>
      <c r="X5" s="92">
        <v>855</v>
      </c>
      <c r="Y5" s="127">
        <f t="shared" ref="Y5:Y20" si="0">SUM(E5+M5)/X5</f>
        <v>2.9238791423001946</v>
      </c>
      <c r="Z5" s="127">
        <f t="shared" ref="Z5:Z20" si="1">SUM(G5+O5)/X5</f>
        <v>3.2228070175438597</v>
      </c>
      <c r="AA5" s="127">
        <f t="shared" ref="AA5:AA20" si="2">SUM(I5+Q5)/X5</f>
        <v>0.59590643274853805</v>
      </c>
      <c r="AB5" s="127">
        <f t="shared" ref="AB5:AB20" si="3">SUM(K5+S5)/X5</f>
        <v>7.0175438596491224E-2</v>
      </c>
      <c r="AC5" s="127">
        <f t="shared" ref="AC5:AC20" si="4">SUM(U5)/X5</f>
        <v>0</v>
      </c>
      <c r="AD5" s="129">
        <f t="shared" ref="AD5:AD20" si="5">SUM(W5)/X5</f>
        <v>0</v>
      </c>
      <c r="AE5" s="137">
        <f t="shared" ref="AE5:AE20" si="6">SUM(Y5:AD5)</f>
        <v>6.8127680311890835</v>
      </c>
      <c r="AF5" s="128">
        <f t="shared" ref="AF5:AF20" si="7">(E5)/D5</f>
        <v>0.83040137498736211</v>
      </c>
      <c r="AG5" s="128">
        <f t="shared" ref="AG5:AG30" si="8">IFERROR(G5/F5,0)</f>
        <v>1.067247386759582</v>
      </c>
      <c r="AH5" s="128">
        <f t="shared" ref="AH5:AH30" si="9">IFERROR(I5/H5,0)</f>
        <v>0.68645833333333328</v>
      </c>
      <c r="AI5" s="128">
        <f t="shared" ref="AI5:AI30" si="10">IFERROR(K5/J5,0)</f>
        <v>0.3</v>
      </c>
      <c r="AJ5" s="128">
        <f t="shared" ref="AJ5:AJ28" si="11">M5/L5</f>
        <v>0.78541666666666665</v>
      </c>
      <c r="AK5" s="128">
        <f t="shared" ref="AK5:AK28" si="12">O5/N5</f>
        <v>0.90801186943620182</v>
      </c>
      <c r="AL5" s="128">
        <f t="shared" ref="AL5:AL30" si="13">IFERROR(P5/Q5,0)</f>
        <v>0</v>
      </c>
      <c r="AM5" s="128">
        <f t="shared" ref="AM5:AM30" si="14">IFERROR(S5/R5,0)</f>
        <v>0.45</v>
      </c>
      <c r="AN5" s="128">
        <f t="shared" ref="AN5:AN30" si="15">IFERROR(U5/T5,0)</f>
        <v>0</v>
      </c>
      <c r="AO5" s="128">
        <f t="shared" ref="AO5:AO30" si="16">IFERROR(W5/V5,0)</f>
        <v>0</v>
      </c>
      <c r="AQ5" s="131">
        <f t="shared" ref="AQ5:AQ28" si="17">SUM(E5+I5)/(D5+H5)</f>
        <v>0.79794064677785603</v>
      </c>
      <c r="AR5" s="131">
        <f t="shared" ref="AR5:AR28" si="18">SUM(G5+K5)/(F5+J5)</f>
        <v>1.0267326732673268</v>
      </c>
      <c r="AS5" s="131">
        <f t="shared" ref="AS5:AS28" si="19">SUM(M5+Q5)/(L5+P5)</f>
        <v>0.91041666666666665</v>
      </c>
      <c r="AT5" s="131">
        <f t="shared" ref="AT5:AT28" si="20">SUM(O5+S5)/(N5+R5)</f>
        <v>0.88235294117647056</v>
      </c>
    </row>
    <row r="6" spans="1:46" ht="25.5" customHeight="1" x14ac:dyDescent="0.35">
      <c r="A6" s="143" t="s">
        <v>5</v>
      </c>
      <c r="B6" s="144" t="s">
        <v>107</v>
      </c>
      <c r="C6" s="147"/>
      <c r="D6" s="90">
        <v>2195.5</v>
      </c>
      <c r="E6" s="91">
        <v>1605.5</v>
      </c>
      <c r="F6" s="91">
        <v>1155.5</v>
      </c>
      <c r="G6" s="91">
        <v>1294</v>
      </c>
      <c r="H6" s="91">
        <v>160</v>
      </c>
      <c r="I6" s="91">
        <v>132</v>
      </c>
      <c r="J6" s="91">
        <v>160</v>
      </c>
      <c r="K6" s="91">
        <v>64</v>
      </c>
      <c r="L6" s="91">
        <v>1080</v>
      </c>
      <c r="M6" s="91">
        <v>1079</v>
      </c>
      <c r="N6" s="92">
        <v>1440</v>
      </c>
      <c r="O6" s="91">
        <v>1332</v>
      </c>
      <c r="P6" s="91">
        <v>0</v>
      </c>
      <c r="Q6" s="92">
        <v>0</v>
      </c>
      <c r="R6" s="92">
        <v>0</v>
      </c>
      <c r="S6" s="92">
        <v>0</v>
      </c>
      <c r="T6" s="146">
        <v>0</v>
      </c>
      <c r="U6" s="146">
        <v>0</v>
      </c>
      <c r="V6" s="92">
        <v>0</v>
      </c>
      <c r="W6" s="92">
        <v>0</v>
      </c>
      <c r="X6" s="92">
        <v>1041</v>
      </c>
      <c r="Y6" s="127">
        <f t="shared" si="0"/>
        <v>2.5787704130643614</v>
      </c>
      <c r="Z6" s="127">
        <f t="shared" si="1"/>
        <v>2.5225744476464937</v>
      </c>
      <c r="AA6" s="127">
        <f t="shared" si="2"/>
        <v>0.12680115273775217</v>
      </c>
      <c r="AB6" s="127">
        <f t="shared" si="3"/>
        <v>6.147934678194044E-2</v>
      </c>
      <c r="AC6" s="127">
        <f t="shared" si="4"/>
        <v>0</v>
      </c>
      <c r="AD6" s="129">
        <f t="shared" si="5"/>
        <v>0</v>
      </c>
      <c r="AE6" s="137">
        <f t="shared" si="6"/>
        <v>5.2896253602305467</v>
      </c>
      <c r="AF6" s="128">
        <f t="shared" si="7"/>
        <v>0.73126850375768615</v>
      </c>
      <c r="AG6" s="128">
        <f t="shared" si="8"/>
        <v>1.1198615318044136</v>
      </c>
      <c r="AH6" s="128">
        <f t="shared" si="9"/>
        <v>0.82499999999999996</v>
      </c>
      <c r="AI6" s="128">
        <f t="shared" si="10"/>
        <v>0.4</v>
      </c>
      <c r="AJ6" s="128">
        <f t="shared" si="11"/>
        <v>0.99907407407407411</v>
      </c>
      <c r="AK6" s="128">
        <f t="shared" si="12"/>
        <v>0.92500000000000004</v>
      </c>
      <c r="AL6" s="128">
        <f t="shared" si="13"/>
        <v>0</v>
      </c>
      <c r="AM6" s="128">
        <f t="shared" si="14"/>
        <v>0</v>
      </c>
      <c r="AN6" s="128">
        <f t="shared" si="15"/>
        <v>0</v>
      </c>
      <c r="AO6" s="128">
        <f t="shared" si="16"/>
        <v>0</v>
      </c>
      <c r="AQ6" s="131">
        <f t="shared" si="17"/>
        <v>0.73763532158777334</v>
      </c>
      <c r="AR6" s="131">
        <f t="shared" si="18"/>
        <v>1.0323071075636641</v>
      </c>
      <c r="AS6" s="131">
        <f t="shared" si="19"/>
        <v>0.99907407407407411</v>
      </c>
      <c r="AT6" s="131">
        <f t="shared" si="20"/>
        <v>0.92500000000000004</v>
      </c>
    </row>
    <row r="7" spans="1:46" ht="25.25" customHeight="1" x14ac:dyDescent="0.35">
      <c r="A7" s="143" t="s">
        <v>6</v>
      </c>
      <c r="B7" s="144" t="s">
        <v>108</v>
      </c>
      <c r="C7" s="147"/>
      <c r="D7" s="90">
        <v>1947.5</v>
      </c>
      <c r="E7" s="91">
        <v>1181.5</v>
      </c>
      <c r="F7" s="91">
        <v>918.5</v>
      </c>
      <c r="G7" s="91">
        <v>920.5</v>
      </c>
      <c r="H7" s="91">
        <v>0</v>
      </c>
      <c r="I7" s="91">
        <v>42</v>
      </c>
      <c r="J7" s="91">
        <v>160</v>
      </c>
      <c r="K7" s="91">
        <v>96</v>
      </c>
      <c r="L7" s="91">
        <v>720</v>
      </c>
      <c r="M7" s="91">
        <v>744</v>
      </c>
      <c r="N7" s="92">
        <v>720</v>
      </c>
      <c r="O7" s="91">
        <v>720</v>
      </c>
      <c r="P7" s="91">
        <v>0</v>
      </c>
      <c r="Q7" s="92">
        <v>0</v>
      </c>
      <c r="R7" s="92">
        <v>0</v>
      </c>
      <c r="S7" s="92">
        <v>0</v>
      </c>
      <c r="T7" s="92">
        <v>0</v>
      </c>
      <c r="U7" s="92">
        <v>0</v>
      </c>
      <c r="V7" s="92">
        <v>0</v>
      </c>
      <c r="W7" s="92">
        <v>0</v>
      </c>
      <c r="X7" s="92">
        <v>543</v>
      </c>
      <c r="Y7" s="127">
        <f t="shared" si="0"/>
        <v>3.5460405156537753</v>
      </c>
      <c r="Z7" s="127">
        <f t="shared" si="1"/>
        <v>3.0211786372007365</v>
      </c>
      <c r="AA7" s="127">
        <f t="shared" si="2"/>
        <v>7.7348066298342538E-2</v>
      </c>
      <c r="AB7" s="127">
        <f t="shared" si="3"/>
        <v>0.17679558011049723</v>
      </c>
      <c r="AC7" s="127">
        <f t="shared" si="4"/>
        <v>0</v>
      </c>
      <c r="AD7" s="129">
        <f t="shared" si="5"/>
        <v>0</v>
      </c>
      <c r="AE7" s="137">
        <f t="shared" si="6"/>
        <v>6.8213627992633512</v>
      </c>
      <c r="AF7" s="128">
        <f t="shared" si="7"/>
        <v>0.60667522464698331</v>
      </c>
      <c r="AG7" s="128">
        <f t="shared" si="8"/>
        <v>1.0021774632553075</v>
      </c>
      <c r="AH7" s="128">
        <f t="shared" si="9"/>
        <v>0</v>
      </c>
      <c r="AI7" s="128">
        <f t="shared" si="10"/>
        <v>0.6</v>
      </c>
      <c r="AJ7" s="128">
        <f t="shared" si="11"/>
        <v>1.0333333333333334</v>
      </c>
      <c r="AK7" s="128">
        <f t="shared" si="12"/>
        <v>1</v>
      </c>
      <c r="AL7" s="128">
        <f t="shared" si="13"/>
        <v>0</v>
      </c>
      <c r="AM7" s="128">
        <f t="shared" si="14"/>
        <v>0</v>
      </c>
      <c r="AN7" s="128">
        <f t="shared" si="15"/>
        <v>0</v>
      </c>
      <c r="AO7" s="128">
        <f t="shared" si="16"/>
        <v>0</v>
      </c>
      <c r="AQ7" s="131">
        <f t="shared" si="17"/>
        <v>0.62824133504492941</v>
      </c>
      <c r="AR7" s="131">
        <f>SUM(G7+K7)/(F7+J7)</f>
        <v>0.94251274918868799</v>
      </c>
      <c r="AS7" s="131">
        <f t="shared" si="19"/>
        <v>1.0333333333333334</v>
      </c>
      <c r="AT7" s="131">
        <f t="shared" si="20"/>
        <v>1</v>
      </c>
    </row>
    <row r="8" spans="1:46" ht="25.5" customHeight="1" x14ac:dyDescent="0.35">
      <c r="A8" s="143" t="s">
        <v>7</v>
      </c>
      <c r="B8" s="144" t="s">
        <v>106</v>
      </c>
      <c r="C8" s="147"/>
      <c r="D8" s="90">
        <v>1332.5</v>
      </c>
      <c r="E8" s="91">
        <v>931.5</v>
      </c>
      <c r="F8" s="91">
        <v>1505</v>
      </c>
      <c r="G8" s="91">
        <v>965.5</v>
      </c>
      <c r="H8" s="91">
        <v>0</v>
      </c>
      <c r="I8" s="91">
        <v>0</v>
      </c>
      <c r="J8" s="91">
        <v>0</v>
      </c>
      <c r="K8" s="91">
        <v>0</v>
      </c>
      <c r="L8" s="91">
        <v>720</v>
      </c>
      <c r="M8" s="91">
        <v>720</v>
      </c>
      <c r="N8" s="92">
        <v>720</v>
      </c>
      <c r="O8" s="91">
        <v>720</v>
      </c>
      <c r="P8" s="91">
        <v>0</v>
      </c>
      <c r="Q8" s="92">
        <v>0</v>
      </c>
      <c r="R8" s="92">
        <v>0</v>
      </c>
      <c r="S8" s="92">
        <v>0</v>
      </c>
      <c r="T8" s="92">
        <v>0</v>
      </c>
      <c r="U8" s="92">
        <v>0</v>
      </c>
      <c r="V8" s="92">
        <v>0</v>
      </c>
      <c r="W8" s="92">
        <v>0</v>
      </c>
      <c r="X8" s="92">
        <v>479</v>
      </c>
      <c r="Y8" s="127">
        <f t="shared" si="0"/>
        <v>3.4478079331941545</v>
      </c>
      <c r="Z8" s="127">
        <f t="shared" si="1"/>
        <v>3.5187891440501042</v>
      </c>
      <c r="AA8" s="127">
        <f t="shared" si="2"/>
        <v>0</v>
      </c>
      <c r="AB8" s="127">
        <f t="shared" si="3"/>
        <v>0</v>
      </c>
      <c r="AC8" s="127">
        <f t="shared" si="4"/>
        <v>0</v>
      </c>
      <c r="AD8" s="129">
        <f t="shared" si="5"/>
        <v>0</v>
      </c>
      <c r="AE8" s="137">
        <f t="shared" si="6"/>
        <v>6.9665970772442591</v>
      </c>
      <c r="AF8" s="128">
        <f t="shared" si="7"/>
        <v>0.69906191369606008</v>
      </c>
      <c r="AG8" s="128">
        <f t="shared" si="8"/>
        <v>0.64152823920265778</v>
      </c>
      <c r="AH8" s="128">
        <f t="shared" si="9"/>
        <v>0</v>
      </c>
      <c r="AI8" s="128">
        <f t="shared" si="10"/>
        <v>0</v>
      </c>
      <c r="AJ8" s="128">
        <f t="shared" si="11"/>
        <v>1</v>
      </c>
      <c r="AK8" s="128">
        <f t="shared" si="12"/>
        <v>1</v>
      </c>
      <c r="AL8" s="128">
        <f t="shared" si="13"/>
        <v>0</v>
      </c>
      <c r="AM8" s="128">
        <f t="shared" si="14"/>
        <v>0</v>
      </c>
      <c r="AN8" s="128">
        <f t="shared" si="15"/>
        <v>0</v>
      </c>
      <c r="AO8" s="128">
        <f t="shared" si="16"/>
        <v>0</v>
      </c>
      <c r="AQ8" s="131">
        <f t="shared" si="17"/>
        <v>0.69906191369606008</v>
      </c>
      <c r="AR8" s="131">
        <f t="shared" si="18"/>
        <v>0.64152823920265778</v>
      </c>
      <c r="AS8" s="131">
        <f t="shared" si="19"/>
        <v>1</v>
      </c>
      <c r="AT8" s="131">
        <f t="shared" si="20"/>
        <v>1</v>
      </c>
    </row>
    <row r="9" spans="1:46" ht="25.5" customHeight="1" x14ac:dyDescent="0.35">
      <c r="A9" s="143" t="s">
        <v>8</v>
      </c>
      <c r="B9" s="144" t="s">
        <v>109</v>
      </c>
      <c r="C9" s="147"/>
      <c r="D9" s="90">
        <v>3095.333333333333</v>
      </c>
      <c r="E9" s="91">
        <v>2579.583333333333</v>
      </c>
      <c r="F9" s="91">
        <v>1171</v>
      </c>
      <c r="G9" s="91">
        <v>819</v>
      </c>
      <c r="H9" s="91">
        <v>0</v>
      </c>
      <c r="I9" s="91">
        <v>0</v>
      </c>
      <c r="J9" s="91">
        <v>0</v>
      </c>
      <c r="K9" s="91">
        <v>0</v>
      </c>
      <c r="L9" s="91">
        <v>2160</v>
      </c>
      <c r="M9" s="91">
        <v>2051</v>
      </c>
      <c r="N9" s="92">
        <v>720</v>
      </c>
      <c r="O9" s="91">
        <v>529.5</v>
      </c>
      <c r="P9" s="91">
        <v>0</v>
      </c>
      <c r="Q9" s="92">
        <v>0</v>
      </c>
      <c r="R9" s="92">
        <v>0</v>
      </c>
      <c r="S9" s="92">
        <v>0</v>
      </c>
      <c r="T9" s="92">
        <v>0</v>
      </c>
      <c r="U9" s="92">
        <v>0</v>
      </c>
      <c r="V9" s="92">
        <v>0</v>
      </c>
      <c r="W9" s="92">
        <v>0</v>
      </c>
      <c r="X9" s="92">
        <v>391</v>
      </c>
      <c r="Y9" s="127">
        <f t="shared" si="0"/>
        <v>11.842924126172207</v>
      </c>
      <c r="Z9" s="127">
        <f t="shared" si="1"/>
        <v>3.448849104859335</v>
      </c>
      <c r="AA9" s="127">
        <f t="shared" si="2"/>
        <v>0</v>
      </c>
      <c r="AB9" s="127">
        <f t="shared" si="3"/>
        <v>0</v>
      </c>
      <c r="AC9" s="127">
        <f t="shared" si="4"/>
        <v>0</v>
      </c>
      <c r="AD9" s="129">
        <f t="shared" si="5"/>
        <v>0</v>
      </c>
      <c r="AE9" s="137">
        <f t="shared" si="6"/>
        <v>15.291773231031542</v>
      </c>
      <c r="AF9" s="128">
        <f t="shared" si="7"/>
        <v>0.83337820374757698</v>
      </c>
      <c r="AG9" s="128">
        <f t="shared" si="8"/>
        <v>0.69940222032450894</v>
      </c>
      <c r="AH9" s="128">
        <f t="shared" si="9"/>
        <v>0</v>
      </c>
      <c r="AI9" s="128">
        <f t="shared" si="10"/>
        <v>0</v>
      </c>
      <c r="AJ9" s="128">
        <f t="shared" si="11"/>
        <v>0.94953703703703707</v>
      </c>
      <c r="AK9" s="128">
        <f t="shared" si="12"/>
        <v>0.73541666666666672</v>
      </c>
      <c r="AL9" s="128">
        <f t="shared" si="13"/>
        <v>0</v>
      </c>
      <c r="AM9" s="128">
        <f t="shared" si="14"/>
        <v>0</v>
      </c>
      <c r="AN9" s="128">
        <f t="shared" si="15"/>
        <v>0</v>
      </c>
      <c r="AO9" s="128">
        <f t="shared" si="16"/>
        <v>0</v>
      </c>
      <c r="AQ9" s="131">
        <f t="shared" si="17"/>
        <v>0.83337820374757698</v>
      </c>
      <c r="AR9" s="131">
        <f t="shared" si="18"/>
        <v>0.69940222032450894</v>
      </c>
      <c r="AS9" s="131">
        <f t="shared" si="19"/>
        <v>0.94953703703703707</v>
      </c>
      <c r="AT9" s="131">
        <f t="shared" si="20"/>
        <v>0.73541666666666672</v>
      </c>
    </row>
    <row r="10" spans="1:46" ht="25.5" customHeight="1" x14ac:dyDescent="0.35">
      <c r="A10" s="143" t="s">
        <v>9</v>
      </c>
      <c r="B10" s="144" t="s">
        <v>106</v>
      </c>
      <c r="C10" s="147"/>
      <c r="D10" s="90">
        <v>1950</v>
      </c>
      <c r="E10" s="91">
        <v>1552.25</v>
      </c>
      <c r="F10" s="91">
        <v>1334</v>
      </c>
      <c r="G10" s="91">
        <v>1444.5</v>
      </c>
      <c r="H10" s="91">
        <v>0</v>
      </c>
      <c r="I10" s="91">
        <v>0</v>
      </c>
      <c r="J10" s="91">
        <v>130</v>
      </c>
      <c r="K10" s="91">
        <v>132</v>
      </c>
      <c r="L10" s="91">
        <v>1080</v>
      </c>
      <c r="M10" s="91">
        <v>935.5</v>
      </c>
      <c r="N10" s="92">
        <v>1410</v>
      </c>
      <c r="O10" s="91">
        <v>1583.5</v>
      </c>
      <c r="P10" s="91">
        <v>0</v>
      </c>
      <c r="Q10" s="92">
        <v>0</v>
      </c>
      <c r="R10" s="92">
        <v>30</v>
      </c>
      <c r="S10" s="92">
        <v>12</v>
      </c>
      <c r="T10" s="92">
        <v>0</v>
      </c>
      <c r="U10" s="92">
        <v>0</v>
      </c>
      <c r="V10" s="92">
        <v>0</v>
      </c>
      <c r="W10" s="92">
        <v>0</v>
      </c>
      <c r="X10" s="92">
        <v>760</v>
      </c>
      <c r="Y10" s="127">
        <f t="shared" si="0"/>
        <v>3.2733552631578946</v>
      </c>
      <c r="Z10" s="127">
        <f t="shared" si="1"/>
        <v>3.9842105263157896</v>
      </c>
      <c r="AA10" s="127">
        <f t="shared" si="2"/>
        <v>0</v>
      </c>
      <c r="AB10" s="127">
        <f t="shared" si="3"/>
        <v>0.18947368421052632</v>
      </c>
      <c r="AC10" s="127">
        <f t="shared" si="4"/>
        <v>0</v>
      </c>
      <c r="AD10" s="129">
        <f t="shared" si="5"/>
        <v>0</v>
      </c>
      <c r="AE10" s="137">
        <f t="shared" si="6"/>
        <v>7.4470394736842103</v>
      </c>
      <c r="AF10" s="128">
        <f t="shared" si="7"/>
        <v>0.796025641025641</v>
      </c>
      <c r="AG10" s="128">
        <f t="shared" si="8"/>
        <v>1.0828335832083957</v>
      </c>
      <c r="AH10" s="128">
        <f t="shared" si="9"/>
        <v>0</v>
      </c>
      <c r="AI10" s="128">
        <f t="shared" si="10"/>
        <v>1.0153846153846153</v>
      </c>
      <c r="AJ10" s="128">
        <f t="shared" si="11"/>
        <v>0.8662037037037037</v>
      </c>
      <c r="AK10" s="128">
        <f t="shared" si="12"/>
        <v>1.1230496453900709</v>
      </c>
      <c r="AL10" s="128">
        <f t="shared" si="13"/>
        <v>0</v>
      </c>
      <c r="AM10" s="128">
        <f t="shared" si="14"/>
        <v>0.4</v>
      </c>
      <c r="AN10" s="128">
        <f t="shared" si="15"/>
        <v>0</v>
      </c>
      <c r="AO10" s="128">
        <f t="shared" si="16"/>
        <v>0</v>
      </c>
      <c r="AQ10" s="131">
        <f t="shared" si="17"/>
        <v>0.796025641025641</v>
      </c>
      <c r="AR10" s="131">
        <f t="shared" si="18"/>
        <v>1.076844262295082</v>
      </c>
      <c r="AS10" s="131">
        <f t="shared" si="19"/>
        <v>0.8662037037037037</v>
      </c>
      <c r="AT10" s="131">
        <f t="shared" si="20"/>
        <v>1.1079861111111111</v>
      </c>
    </row>
    <row r="11" spans="1:46" ht="25.5" customHeight="1" x14ac:dyDescent="0.35">
      <c r="A11" s="143" t="s">
        <v>10</v>
      </c>
      <c r="B11" s="144" t="s">
        <v>107</v>
      </c>
      <c r="C11" s="147"/>
      <c r="D11" s="90">
        <v>1365.25</v>
      </c>
      <c r="E11" s="91">
        <v>1084.25</v>
      </c>
      <c r="F11" s="91">
        <v>357.75</v>
      </c>
      <c r="G11" s="91">
        <v>310.5</v>
      </c>
      <c r="H11" s="91">
        <v>0</v>
      </c>
      <c r="I11" s="91">
        <v>0</v>
      </c>
      <c r="J11" s="91">
        <v>0</v>
      </c>
      <c r="K11" s="91">
        <v>0</v>
      </c>
      <c r="L11" s="91">
        <v>720</v>
      </c>
      <c r="M11" s="91">
        <v>732</v>
      </c>
      <c r="N11" s="92">
        <v>360</v>
      </c>
      <c r="O11" s="91">
        <v>336</v>
      </c>
      <c r="P11" s="91">
        <v>0</v>
      </c>
      <c r="Q11" s="92">
        <v>0</v>
      </c>
      <c r="R11" s="92">
        <v>0</v>
      </c>
      <c r="S11" s="92">
        <v>0</v>
      </c>
      <c r="T11" s="92">
        <v>0</v>
      </c>
      <c r="U11" s="92">
        <v>0</v>
      </c>
      <c r="V11" s="92">
        <v>0</v>
      </c>
      <c r="W11" s="92">
        <v>0</v>
      </c>
      <c r="X11" s="92">
        <v>209</v>
      </c>
      <c r="Y11" s="127">
        <f t="shared" si="0"/>
        <v>8.6901913875598087</v>
      </c>
      <c r="Z11" s="127">
        <f t="shared" si="1"/>
        <v>3.0933014354066986</v>
      </c>
      <c r="AA11" s="127">
        <f t="shared" si="2"/>
        <v>0</v>
      </c>
      <c r="AB11" s="127">
        <f t="shared" si="3"/>
        <v>0</v>
      </c>
      <c r="AC11" s="127">
        <f t="shared" si="4"/>
        <v>0</v>
      </c>
      <c r="AD11" s="129">
        <f t="shared" si="5"/>
        <v>0</v>
      </c>
      <c r="AE11" s="137">
        <f t="shared" si="6"/>
        <v>11.783492822966508</v>
      </c>
      <c r="AF11" s="128">
        <f t="shared" si="7"/>
        <v>0.7941768906793627</v>
      </c>
      <c r="AG11" s="128">
        <f t="shared" si="8"/>
        <v>0.86792452830188682</v>
      </c>
      <c r="AH11" s="128">
        <f t="shared" si="9"/>
        <v>0</v>
      </c>
      <c r="AI11" s="128">
        <f t="shared" si="10"/>
        <v>0</v>
      </c>
      <c r="AJ11" s="128">
        <f t="shared" si="11"/>
        <v>1.0166666666666666</v>
      </c>
      <c r="AK11" s="128">
        <f t="shared" si="12"/>
        <v>0.93333333333333335</v>
      </c>
      <c r="AL11" s="128">
        <f t="shared" si="13"/>
        <v>0</v>
      </c>
      <c r="AM11" s="128">
        <f t="shared" si="14"/>
        <v>0</v>
      </c>
      <c r="AN11" s="128">
        <f t="shared" si="15"/>
        <v>0</v>
      </c>
      <c r="AO11" s="128">
        <f t="shared" si="16"/>
        <v>0</v>
      </c>
      <c r="AQ11" s="131">
        <f t="shared" si="17"/>
        <v>0.7941768906793627</v>
      </c>
      <c r="AR11" s="131">
        <f t="shared" si="18"/>
        <v>0.86792452830188682</v>
      </c>
      <c r="AS11" s="131">
        <f t="shared" si="19"/>
        <v>1.0166666666666666</v>
      </c>
      <c r="AT11" s="131">
        <f t="shared" si="20"/>
        <v>0.93333333333333335</v>
      </c>
    </row>
    <row r="12" spans="1:46" ht="25.5" customHeight="1" x14ac:dyDescent="0.35">
      <c r="A12" s="143" t="s">
        <v>43</v>
      </c>
      <c r="B12" s="144" t="s">
        <v>110</v>
      </c>
      <c r="C12" s="147"/>
      <c r="D12" s="90">
        <v>1730.75</v>
      </c>
      <c r="E12" s="91">
        <v>1486.5</v>
      </c>
      <c r="F12" s="91">
        <v>1621</v>
      </c>
      <c r="G12" s="91">
        <v>1645.5</v>
      </c>
      <c r="H12" s="91">
        <v>0</v>
      </c>
      <c r="I12" s="91">
        <v>60</v>
      </c>
      <c r="J12" s="91">
        <v>160</v>
      </c>
      <c r="K12" s="91">
        <v>96</v>
      </c>
      <c r="L12" s="91">
        <v>1080</v>
      </c>
      <c r="M12" s="91">
        <v>1039.25</v>
      </c>
      <c r="N12" s="92">
        <v>1080</v>
      </c>
      <c r="O12" s="91">
        <v>1140</v>
      </c>
      <c r="P12" s="91">
        <v>0</v>
      </c>
      <c r="Q12" s="92">
        <v>0</v>
      </c>
      <c r="R12" s="92">
        <v>0</v>
      </c>
      <c r="S12" s="92">
        <v>0</v>
      </c>
      <c r="T12" s="92">
        <v>0</v>
      </c>
      <c r="U12" s="92">
        <v>0</v>
      </c>
      <c r="V12" s="92">
        <v>0</v>
      </c>
      <c r="W12" s="92">
        <v>0</v>
      </c>
      <c r="X12" s="92">
        <v>741</v>
      </c>
      <c r="Y12" s="127">
        <f t="shared" si="0"/>
        <v>3.4085695006747638</v>
      </c>
      <c r="Z12" s="127">
        <f t="shared" si="1"/>
        <v>3.7591093117408905</v>
      </c>
      <c r="AA12" s="127">
        <f t="shared" si="2"/>
        <v>8.0971659919028341E-2</v>
      </c>
      <c r="AB12" s="127">
        <f t="shared" si="3"/>
        <v>0.12955465587044535</v>
      </c>
      <c r="AC12" s="127">
        <f t="shared" si="4"/>
        <v>0</v>
      </c>
      <c r="AD12" s="129">
        <f t="shared" si="5"/>
        <v>0</v>
      </c>
      <c r="AE12" s="137">
        <f t="shared" si="6"/>
        <v>7.3782051282051286</v>
      </c>
      <c r="AF12" s="128">
        <f t="shared" si="7"/>
        <v>0.8588762097356637</v>
      </c>
      <c r="AG12" s="128">
        <f t="shared" si="8"/>
        <v>1.0151141270820481</v>
      </c>
      <c r="AH12" s="128">
        <f t="shared" si="9"/>
        <v>0</v>
      </c>
      <c r="AI12" s="128">
        <f t="shared" si="10"/>
        <v>0.6</v>
      </c>
      <c r="AJ12" s="128">
        <f t="shared" si="11"/>
        <v>0.96226851851851847</v>
      </c>
      <c r="AK12" s="128">
        <f t="shared" si="12"/>
        <v>1.0555555555555556</v>
      </c>
      <c r="AL12" s="128">
        <f t="shared" si="13"/>
        <v>0</v>
      </c>
      <c r="AM12" s="128">
        <f t="shared" si="14"/>
        <v>0</v>
      </c>
      <c r="AN12" s="128">
        <f t="shared" si="15"/>
        <v>0</v>
      </c>
      <c r="AO12" s="128">
        <f t="shared" si="16"/>
        <v>0</v>
      </c>
      <c r="AQ12" s="131">
        <f t="shared" si="17"/>
        <v>0.89354326159179542</v>
      </c>
      <c r="AR12" s="131">
        <f t="shared" si="18"/>
        <v>0.97782144862436837</v>
      </c>
      <c r="AS12" s="131">
        <f t="shared" si="19"/>
        <v>0.96226851851851847</v>
      </c>
      <c r="AT12" s="131">
        <f t="shared" si="20"/>
        <v>1.0555555555555556</v>
      </c>
    </row>
    <row r="13" spans="1:46" ht="25.5" customHeight="1" x14ac:dyDescent="0.35">
      <c r="A13" s="143" t="s">
        <v>11</v>
      </c>
      <c r="B13" s="144" t="s">
        <v>111</v>
      </c>
      <c r="C13" s="147"/>
      <c r="D13" s="90">
        <v>1444.5</v>
      </c>
      <c r="E13" s="91">
        <v>1087.6666666666665</v>
      </c>
      <c r="F13" s="91">
        <v>1575</v>
      </c>
      <c r="G13" s="91">
        <v>1012.5</v>
      </c>
      <c r="H13" s="91">
        <v>100</v>
      </c>
      <c r="I13" s="91">
        <v>66</v>
      </c>
      <c r="J13" s="91">
        <v>0</v>
      </c>
      <c r="K13" s="91">
        <v>0</v>
      </c>
      <c r="L13" s="91">
        <v>1020</v>
      </c>
      <c r="M13" s="91">
        <v>863.75</v>
      </c>
      <c r="N13" s="92">
        <v>1080</v>
      </c>
      <c r="O13" s="91">
        <v>1092</v>
      </c>
      <c r="P13" s="91">
        <v>60</v>
      </c>
      <c r="Q13" s="92">
        <v>60</v>
      </c>
      <c r="R13" s="92">
        <v>0</v>
      </c>
      <c r="S13" s="92">
        <v>0</v>
      </c>
      <c r="T13" s="92">
        <v>0</v>
      </c>
      <c r="U13" s="92">
        <v>0</v>
      </c>
      <c r="V13" s="92">
        <v>0</v>
      </c>
      <c r="W13" s="92">
        <v>0</v>
      </c>
      <c r="X13" s="92">
        <v>767</v>
      </c>
      <c r="Y13" s="127">
        <f t="shared" si="0"/>
        <v>2.5442199043893958</v>
      </c>
      <c r="Z13" s="127">
        <f t="shared" si="1"/>
        <v>2.7438070404172099</v>
      </c>
      <c r="AA13" s="127">
        <f t="shared" si="2"/>
        <v>0.16427640156453716</v>
      </c>
      <c r="AB13" s="127">
        <f t="shared" si="3"/>
        <v>0</v>
      </c>
      <c r="AC13" s="127">
        <f t="shared" si="4"/>
        <v>0</v>
      </c>
      <c r="AD13" s="129">
        <f t="shared" si="5"/>
        <v>0</v>
      </c>
      <c r="AE13" s="137">
        <f t="shared" si="6"/>
        <v>5.452303346371143</v>
      </c>
      <c r="AF13" s="128">
        <f t="shared" si="7"/>
        <v>0.75297103957540079</v>
      </c>
      <c r="AG13" s="128">
        <f t="shared" si="8"/>
        <v>0.6428571428571429</v>
      </c>
      <c r="AH13" s="128">
        <f t="shared" si="9"/>
        <v>0.66</v>
      </c>
      <c r="AI13" s="128">
        <f t="shared" si="10"/>
        <v>0</v>
      </c>
      <c r="AJ13" s="128">
        <f t="shared" si="11"/>
        <v>0.84681372549019607</v>
      </c>
      <c r="AK13" s="128">
        <f t="shared" si="12"/>
        <v>1.0111111111111111</v>
      </c>
      <c r="AL13" s="128">
        <f t="shared" si="13"/>
        <v>1</v>
      </c>
      <c r="AM13" s="128">
        <f t="shared" si="14"/>
        <v>0</v>
      </c>
      <c r="AN13" s="128">
        <f t="shared" si="15"/>
        <v>0</v>
      </c>
      <c r="AO13" s="128">
        <f t="shared" si="16"/>
        <v>0</v>
      </c>
      <c r="AQ13" s="131">
        <f t="shared" si="17"/>
        <v>0.74695154850544931</v>
      </c>
      <c r="AR13" s="131">
        <f t="shared" si="18"/>
        <v>0.6428571428571429</v>
      </c>
      <c r="AS13" s="131">
        <f t="shared" si="19"/>
        <v>0.85532407407407407</v>
      </c>
      <c r="AT13" s="131">
        <f t="shared" si="20"/>
        <v>1.0111111111111111</v>
      </c>
    </row>
    <row r="14" spans="1:46" ht="25.5" customHeight="1" x14ac:dyDescent="0.35">
      <c r="A14" s="143" t="s">
        <v>12</v>
      </c>
      <c r="B14" s="144" t="s">
        <v>112</v>
      </c>
      <c r="C14" s="147"/>
      <c r="D14" s="90">
        <v>1418</v>
      </c>
      <c r="E14" s="91">
        <v>959</v>
      </c>
      <c r="F14" s="91">
        <v>712.5</v>
      </c>
      <c r="G14" s="91">
        <v>1034</v>
      </c>
      <c r="H14" s="91">
        <v>160</v>
      </c>
      <c r="I14" s="91">
        <v>176.5</v>
      </c>
      <c r="J14" s="91">
        <v>0</v>
      </c>
      <c r="K14" s="91">
        <v>0</v>
      </c>
      <c r="L14" s="91">
        <v>1440</v>
      </c>
      <c r="M14" s="91">
        <v>1126.5</v>
      </c>
      <c r="N14" s="92">
        <v>720</v>
      </c>
      <c r="O14" s="91">
        <v>1068</v>
      </c>
      <c r="P14" s="91">
        <v>0</v>
      </c>
      <c r="Q14" s="92">
        <v>0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148">
        <v>451</v>
      </c>
      <c r="Y14" s="127">
        <f t="shared" si="0"/>
        <v>4.6241685144124167</v>
      </c>
      <c r="Z14" s="127">
        <f t="shared" si="1"/>
        <v>4.6607538802660757</v>
      </c>
      <c r="AA14" s="127">
        <f t="shared" si="2"/>
        <v>0.39135254988913526</v>
      </c>
      <c r="AB14" s="127">
        <f t="shared" si="3"/>
        <v>0</v>
      </c>
      <c r="AC14" s="127">
        <f t="shared" si="4"/>
        <v>0</v>
      </c>
      <c r="AD14" s="129">
        <f t="shared" si="5"/>
        <v>0</v>
      </c>
      <c r="AE14" s="137">
        <f t="shared" si="6"/>
        <v>9.676274944567627</v>
      </c>
      <c r="AF14" s="128">
        <f t="shared" si="7"/>
        <v>0.67630465444287724</v>
      </c>
      <c r="AG14" s="128">
        <f t="shared" si="8"/>
        <v>1.4512280701754385</v>
      </c>
      <c r="AH14" s="128">
        <f t="shared" si="9"/>
        <v>1.1031249999999999</v>
      </c>
      <c r="AI14" s="128">
        <f t="shared" si="10"/>
        <v>0</v>
      </c>
      <c r="AJ14" s="128">
        <f t="shared" si="11"/>
        <v>0.78229166666666672</v>
      </c>
      <c r="AK14" s="128">
        <f t="shared" si="12"/>
        <v>1.4833333333333334</v>
      </c>
      <c r="AL14" s="128">
        <f t="shared" si="13"/>
        <v>0</v>
      </c>
      <c r="AM14" s="128">
        <f t="shared" si="14"/>
        <v>0</v>
      </c>
      <c r="AN14" s="128">
        <f t="shared" si="15"/>
        <v>0</v>
      </c>
      <c r="AO14" s="128">
        <f t="shared" si="16"/>
        <v>0</v>
      </c>
      <c r="AQ14" s="131">
        <f t="shared" si="17"/>
        <v>0.71958174904942962</v>
      </c>
      <c r="AR14" s="131">
        <f t="shared" si="18"/>
        <v>1.4512280701754385</v>
      </c>
      <c r="AS14" s="131">
        <f t="shared" si="19"/>
        <v>0.78229166666666672</v>
      </c>
      <c r="AT14" s="131">
        <f t="shared" si="20"/>
        <v>1.4833333333333334</v>
      </c>
    </row>
    <row r="15" spans="1:46" ht="25.5" customHeight="1" x14ac:dyDescent="0.35">
      <c r="A15" s="143" t="s">
        <v>13</v>
      </c>
      <c r="B15" s="144" t="s">
        <v>113</v>
      </c>
      <c r="C15" s="147"/>
      <c r="D15" s="90">
        <v>6800.5</v>
      </c>
      <c r="E15" s="91">
        <v>4162.75</v>
      </c>
      <c r="F15" s="91">
        <v>2076</v>
      </c>
      <c r="G15" s="91">
        <v>953.5</v>
      </c>
      <c r="H15" s="91">
        <v>0</v>
      </c>
      <c r="I15" s="91">
        <v>0</v>
      </c>
      <c r="J15" s="91">
        <v>0</v>
      </c>
      <c r="K15" s="91">
        <v>0</v>
      </c>
      <c r="L15" s="91">
        <v>6624</v>
      </c>
      <c r="M15" s="91">
        <v>4188.5</v>
      </c>
      <c r="N15" s="92">
        <v>2076</v>
      </c>
      <c r="O15" s="91">
        <v>888</v>
      </c>
      <c r="P15" s="91">
        <v>0</v>
      </c>
      <c r="Q15" s="92">
        <v>0</v>
      </c>
      <c r="R15" s="92">
        <v>0</v>
      </c>
      <c r="S15" s="92">
        <v>0</v>
      </c>
      <c r="T15" s="92">
        <v>0</v>
      </c>
      <c r="U15" s="92">
        <v>0</v>
      </c>
      <c r="V15" s="92">
        <v>0</v>
      </c>
      <c r="W15" s="92">
        <v>0</v>
      </c>
      <c r="X15" s="148">
        <v>204</v>
      </c>
      <c r="Y15" s="127">
        <f t="shared" si="0"/>
        <v>40.9375</v>
      </c>
      <c r="Z15" s="127">
        <f t="shared" si="1"/>
        <v>9.0269607843137258</v>
      </c>
      <c r="AA15" s="127">
        <f t="shared" si="2"/>
        <v>0</v>
      </c>
      <c r="AB15" s="127">
        <f t="shared" si="3"/>
        <v>0</v>
      </c>
      <c r="AC15" s="127">
        <f t="shared" si="4"/>
        <v>0</v>
      </c>
      <c r="AD15" s="129">
        <f t="shared" si="5"/>
        <v>0</v>
      </c>
      <c r="AE15" s="137">
        <f t="shared" si="6"/>
        <v>49.964460784313729</v>
      </c>
      <c r="AF15" s="128">
        <f t="shared" si="7"/>
        <v>0.61212410852143229</v>
      </c>
      <c r="AG15" s="128">
        <f t="shared" si="8"/>
        <v>0.45929672447013487</v>
      </c>
      <c r="AH15" s="128">
        <f t="shared" si="9"/>
        <v>0</v>
      </c>
      <c r="AI15" s="128">
        <f t="shared" si="10"/>
        <v>0</v>
      </c>
      <c r="AJ15" s="128">
        <f t="shared" si="11"/>
        <v>0.63232185990338163</v>
      </c>
      <c r="AK15" s="128">
        <f t="shared" si="12"/>
        <v>0.4277456647398844</v>
      </c>
      <c r="AL15" s="128">
        <f t="shared" si="13"/>
        <v>0</v>
      </c>
      <c r="AM15" s="128">
        <f t="shared" si="14"/>
        <v>0</v>
      </c>
      <c r="AN15" s="128">
        <f t="shared" si="15"/>
        <v>0</v>
      </c>
      <c r="AO15" s="128">
        <f t="shared" si="16"/>
        <v>0</v>
      </c>
      <c r="AQ15" s="131">
        <f t="shared" si="17"/>
        <v>0.61212410852143229</v>
      </c>
      <c r="AR15" s="131">
        <f t="shared" si="18"/>
        <v>0.45929672447013487</v>
      </c>
      <c r="AS15" s="131">
        <f t="shared" si="19"/>
        <v>0.63232185990338163</v>
      </c>
      <c r="AT15" s="131">
        <f t="shared" si="20"/>
        <v>0.4277456647398844</v>
      </c>
    </row>
    <row r="16" spans="1:46" ht="25.5" customHeight="1" x14ac:dyDescent="0.35">
      <c r="A16" s="143" t="s">
        <v>118</v>
      </c>
      <c r="B16" s="144" t="s">
        <v>119</v>
      </c>
      <c r="C16" s="147"/>
      <c r="D16" s="90">
        <v>9865</v>
      </c>
      <c r="E16" s="91">
        <v>5328.8666666666668</v>
      </c>
      <c r="F16" s="91">
        <v>5341.75</v>
      </c>
      <c r="G16" s="91">
        <v>3047.75</v>
      </c>
      <c r="H16" s="91">
        <v>0</v>
      </c>
      <c r="I16" s="91">
        <v>0</v>
      </c>
      <c r="J16" s="91">
        <v>0</v>
      </c>
      <c r="K16" s="91">
        <v>0</v>
      </c>
      <c r="L16" s="91">
        <v>7488</v>
      </c>
      <c r="M16" s="91">
        <v>4323</v>
      </c>
      <c r="N16" s="92">
        <v>1295.5</v>
      </c>
      <c r="O16" s="91">
        <v>1025.1666666666667</v>
      </c>
      <c r="P16" s="91">
        <v>0</v>
      </c>
      <c r="Q16" s="92">
        <v>0</v>
      </c>
      <c r="R16" s="92">
        <v>0</v>
      </c>
      <c r="S16" s="92">
        <v>0</v>
      </c>
      <c r="T16" s="92">
        <v>0</v>
      </c>
      <c r="U16" s="92">
        <v>0</v>
      </c>
      <c r="V16" s="92">
        <v>0</v>
      </c>
      <c r="W16" s="92">
        <v>0</v>
      </c>
      <c r="X16" s="92">
        <v>1229</v>
      </c>
      <c r="Y16" s="127">
        <f t="shared" si="0"/>
        <v>7.8534309736913483</v>
      </c>
      <c r="Z16" s="127">
        <f t="shared" si="1"/>
        <v>3.3140086791429351</v>
      </c>
      <c r="AA16" s="127">
        <f t="shared" si="2"/>
        <v>0</v>
      </c>
      <c r="AB16" s="127">
        <f t="shared" si="3"/>
        <v>0</v>
      </c>
      <c r="AC16" s="127">
        <f t="shared" si="4"/>
        <v>0</v>
      </c>
      <c r="AD16" s="129">
        <f t="shared" si="5"/>
        <v>0</v>
      </c>
      <c r="AE16" s="137">
        <f t="shared" si="6"/>
        <v>11.167439652834283</v>
      </c>
      <c r="AF16" s="128">
        <f t="shared" si="7"/>
        <v>0.54017908430478123</v>
      </c>
      <c r="AG16" s="128">
        <f t="shared" si="8"/>
        <v>0.57055272148640424</v>
      </c>
      <c r="AH16" s="128">
        <f t="shared" si="9"/>
        <v>0</v>
      </c>
      <c r="AI16" s="128">
        <f t="shared" si="10"/>
        <v>0</v>
      </c>
      <c r="AJ16" s="128">
        <f t="shared" si="11"/>
        <v>0.57732371794871795</v>
      </c>
      <c r="AK16" s="128">
        <f t="shared" si="12"/>
        <v>0.79132895921780533</v>
      </c>
      <c r="AL16" s="128">
        <f t="shared" si="13"/>
        <v>0</v>
      </c>
      <c r="AM16" s="128">
        <f t="shared" si="14"/>
        <v>0</v>
      </c>
      <c r="AN16" s="128">
        <f t="shared" si="15"/>
        <v>0</v>
      </c>
      <c r="AO16" s="128">
        <f t="shared" si="16"/>
        <v>0</v>
      </c>
      <c r="AQ16" s="131">
        <f t="shared" si="17"/>
        <v>0.54017908430478123</v>
      </c>
      <c r="AR16" s="131">
        <f t="shared" si="18"/>
        <v>0.57055272148640424</v>
      </c>
      <c r="AS16" s="131">
        <f t="shared" si="19"/>
        <v>0.57732371794871795</v>
      </c>
      <c r="AT16" s="131">
        <f t="shared" si="20"/>
        <v>0.79132895921780533</v>
      </c>
    </row>
    <row r="17" spans="1:46" ht="25.5" customHeight="1" x14ac:dyDescent="0.35">
      <c r="A17" s="143" t="s">
        <v>14</v>
      </c>
      <c r="B17" s="144" t="s">
        <v>114</v>
      </c>
      <c r="C17" s="147"/>
      <c r="D17" s="90">
        <v>3638</v>
      </c>
      <c r="E17" s="91">
        <v>2185.8000000000002</v>
      </c>
      <c r="F17" s="91">
        <v>1843.5</v>
      </c>
      <c r="G17" s="91">
        <v>1461</v>
      </c>
      <c r="H17" s="91">
        <v>80</v>
      </c>
      <c r="I17" s="91">
        <v>78.5</v>
      </c>
      <c r="J17" s="91">
        <v>128</v>
      </c>
      <c r="K17" s="91">
        <v>73.5</v>
      </c>
      <c r="L17" s="91">
        <v>2504</v>
      </c>
      <c r="M17" s="91">
        <v>1943</v>
      </c>
      <c r="N17" s="92">
        <v>1470</v>
      </c>
      <c r="O17" s="91">
        <v>1183.5</v>
      </c>
      <c r="P17" s="91">
        <v>16</v>
      </c>
      <c r="Q17" s="92">
        <v>12</v>
      </c>
      <c r="R17" s="92">
        <v>0</v>
      </c>
      <c r="S17" s="92">
        <v>0</v>
      </c>
      <c r="T17" s="92">
        <v>0</v>
      </c>
      <c r="U17" s="92">
        <v>0</v>
      </c>
      <c r="V17" s="92">
        <v>0</v>
      </c>
      <c r="W17" s="92">
        <v>0</v>
      </c>
      <c r="X17" s="92">
        <v>519</v>
      </c>
      <c r="Y17" s="127">
        <f t="shared" si="0"/>
        <v>7.9552986512524084</v>
      </c>
      <c r="Z17" s="127">
        <f t="shared" si="1"/>
        <v>5.0953757225433529</v>
      </c>
      <c r="AA17" s="127">
        <f t="shared" si="2"/>
        <v>0.174373795761079</v>
      </c>
      <c r="AB17" s="127">
        <f t="shared" si="3"/>
        <v>0.1416184971098266</v>
      </c>
      <c r="AC17" s="127">
        <f t="shared" si="4"/>
        <v>0</v>
      </c>
      <c r="AD17" s="129">
        <f t="shared" si="5"/>
        <v>0</v>
      </c>
      <c r="AE17" s="137">
        <f t="shared" si="6"/>
        <v>13.366666666666667</v>
      </c>
      <c r="AF17" s="128">
        <f t="shared" si="7"/>
        <v>0.6008246289169874</v>
      </c>
      <c r="AG17" s="128">
        <f t="shared" si="8"/>
        <v>0.79251423921887709</v>
      </c>
      <c r="AH17" s="128">
        <f t="shared" si="9"/>
        <v>0.98124999999999996</v>
      </c>
      <c r="AI17" s="128">
        <f t="shared" si="10"/>
        <v>0.57421875</v>
      </c>
      <c r="AJ17" s="128">
        <f t="shared" si="11"/>
        <v>0.77595846645367417</v>
      </c>
      <c r="AK17" s="128">
        <f t="shared" si="12"/>
        <v>0.80510204081632653</v>
      </c>
      <c r="AL17" s="128">
        <f t="shared" si="13"/>
        <v>1.3333333333333333</v>
      </c>
      <c r="AM17" s="128">
        <f t="shared" si="14"/>
        <v>0</v>
      </c>
      <c r="AN17" s="128">
        <f t="shared" si="15"/>
        <v>0</v>
      </c>
      <c r="AO17" s="128">
        <f t="shared" si="16"/>
        <v>0</v>
      </c>
      <c r="AQ17" s="131">
        <f t="shared" si="17"/>
        <v>0.60901022054868215</v>
      </c>
      <c r="AR17" s="131">
        <f t="shared" si="18"/>
        <v>0.77834136444331725</v>
      </c>
      <c r="AS17" s="131">
        <f t="shared" si="19"/>
        <v>0.77579365079365081</v>
      </c>
      <c r="AT17" s="131">
        <f t="shared" si="20"/>
        <v>0.80510204081632653</v>
      </c>
    </row>
    <row r="18" spans="1:46" ht="25.5" customHeight="1" x14ac:dyDescent="0.35">
      <c r="A18" s="143" t="s">
        <v>15</v>
      </c>
      <c r="B18" s="144" t="s">
        <v>114</v>
      </c>
      <c r="C18" s="147"/>
      <c r="D18" s="90">
        <v>1050</v>
      </c>
      <c r="E18" s="91">
        <v>844.83333333333326</v>
      </c>
      <c r="F18" s="91">
        <v>774</v>
      </c>
      <c r="G18" s="91">
        <v>889</v>
      </c>
      <c r="H18" s="91">
        <v>153</v>
      </c>
      <c r="I18" s="91">
        <v>0</v>
      </c>
      <c r="J18" s="91">
        <v>0</v>
      </c>
      <c r="K18" s="91">
        <v>0</v>
      </c>
      <c r="L18" s="91">
        <v>720</v>
      </c>
      <c r="M18" s="91">
        <v>743.5</v>
      </c>
      <c r="N18" s="92">
        <v>756</v>
      </c>
      <c r="O18" s="91">
        <v>852.83333333333326</v>
      </c>
      <c r="P18" s="91">
        <v>0</v>
      </c>
      <c r="Q18" s="92">
        <v>0</v>
      </c>
      <c r="R18" s="92">
        <v>0</v>
      </c>
      <c r="S18" s="92">
        <v>0</v>
      </c>
      <c r="T18" s="92">
        <v>0</v>
      </c>
      <c r="U18" s="92">
        <v>0</v>
      </c>
      <c r="V18" s="92">
        <v>0</v>
      </c>
      <c r="W18" s="92">
        <v>0</v>
      </c>
      <c r="X18" s="92">
        <v>488</v>
      </c>
      <c r="Y18" s="127">
        <f t="shared" si="0"/>
        <v>3.2547814207650272</v>
      </c>
      <c r="Z18" s="127">
        <f t="shared" si="1"/>
        <v>3.5693306010928962</v>
      </c>
      <c r="AA18" s="127">
        <f t="shared" si="2"/>
        <v>0</v>
      </c>
      <c r="AB18" s="127">
        <f t="shared" si="3"/>
        <v>0</v>
      </c>
      <c r="AC18" s="127">
        <f t="shared" si="4"/>
        <v>0</v>
      </c>
      <c r="AD18" s="129">
        <f t="shared" si="5"/>
        <v>0</v>
      </c>
      <c r="AE18" s="137">
        <f t="shared" si="6"/>
        <v>6.824112021857923</v>
      </c>
      <c r="AF18" s="130">
        <f t="shared" si="7"/>
        <v>0.80460317460317454</v>
      </c>
      <c r="AG18" s="128">
        <f t="shared" si="8"/>
        <v>1.148578811369509</v>
      </c>
      <c r="AH18" s="128">
        <f t="shared" si="9"/>
        <v>0</v>
      </c>
      <c r="AI18" s="128">
        <f t="shared" si="10"/>
        <v>0</v>
      </c>
      <c r="AJ18" s="130">
        <f t="shared" si="11"/>
        <v>1.0326388888888889</v>
      </c>
      <c r="AK18" s="149">
        <f t="shared" si="12"/>
        <v>1.1280864197530862</v>
      </c>
      <c r="AL18" s="128">
        <f t="shared" si="13"/>
        <v>0</v>
      </c>
      <c r="AM18" s="128">
        <f t="shared" si="14"/>
        <v>0</v>
      </c>
      <c r="AN18" s="128">
        <f t="shared" si="15"/>
        <v>0</v>
      </c>
      <c r="AO18" s="128">
        <f t="shared" si="16"/>
        <v>0</v>
      </c>
      <c r="AQ18" s="131">
        <f t="shared" si="17"/>
        <v>0.70227209753394282</v>
      </c>
      <c r="AR18" s="131">
        <f t="shared" si="18"/>
        <v>1.148578811369509</v>
      </c>
      <c r="AS18" s="131">
        <f t="shared" si="19"/>
        <v>1.0326388888888889</v>
      </c>
      <c r="AT18" s="131">
        <f t="shared" si="20"/>
        <v>1.1280864197530862</v>
      </c>
    </row>
    <row r="19" spans="1:46" ht="25.5" customHeight="1" x14ac:dyDescent="0.35">
      <c r="A19" s="143" t="s">
        <v>16</v>
      </c>
      <c r="B19" s="144" t="s">
        <v>106</v>
      </c>
      <c r="C19" s="147"/>
      <c r="D19" s="90">
        <v>2056.5</v>
      </c>
      <c r="E19" s="91">
        <v>1624.5</v>
      </c>
      <c r="F19" s="91">
        <v>1507</v>
      </c>
      <c r="G19" s="91">
        <v>1293</v>
      </c>
      <c r="H19" s="91">
        <v>0</v>
      </c>
      <c r="I19" s="91">
        <v>0</v>
      </c>
      <c r="J19" s="91">
        <v>0</v>
      </c>
      <c r="K19" s="91">
        <v>0</v>
      </c>
      <c r="L19" s="91">
        <v>1080</v>
      </c>
      <c r="M19" s="91">
        <v>1080</v>
      </c>
      <c r="N19" s="92">
        <v>1440</v>
      </c>
      <c r="O19" s="91">
        <v>1224</v>
      </c>
      <c r="P19" s="91">
        <v>0</v>
      </c>
      <c r="Q19" s="92">
        <v>0</v>
      </c>
      <c r="R19" s="92">
        <v>0</v>
      </c>
      <c r="S19" s="92">
        <v>0</v>
      </c>
      <c r="T19" s="92">
        <v>0</v>
      </c>
      <c r="U19" s="92">
        <v>0</v>
      </c>
      <c r="V19" s="92">
        <v>0</v>
      </c>
      <c r="W19" s="92">
        <v>0</v>
      </c>
      <c r="X19" s="92">
        <v>876</v>
      </c>
      <c r="Y19" s="127">
        <f t="shared" si="0"/>
        <v>3.0873287671232879</v>
      </c>
      <c r="Z19" s="127">
        <f t="shared" si="1"/>
        <v>2.8732876712328768</v>
      </c>
      <c r="AA19" s="127">
        <f t="shared" si="2"/>
        <v>0</v>
      </c>
      <c r="AB19" s="127">
        <f t="shared" si="3"/>
        <v>0</v>
      </c>
      <c r="AC19" s="127">
        <f t="shared" si="4"/>
        <v>0</v>
      </c>
      <c r="AD19" s="129">
        <f t="shared" si="5"/>
        <v>0</v>
      </c>
      <c r="AE19" s="137">
        <f t="shared" si="6"/>
        <v>5.9606164383561646</v>
      </c>
      <c r="AF19" s="130">
        <f t="shared" si="7"/>
        <v>0.78993435448577676</v>
      </c>
      <c r="AG19" s="128">
        <f t="shared" si="8"/>
        <v>0.85799601857996022</v>
      </c>
      <c r="AH19" s="128">
        <f t="shared" si="9"/>
        <v>0</v>
      </c>
      <c r="AI19" s="128">
        <f t="shared" si="10"/>
        <v>0</v>
      </c>
      <c r="AJ19" s="130">
        <f t="shared" si="11"/>
        <v>1</v>
      </c>
      <c r="AK19" s="149">
        <f t="shared" si="12"/>
        <v>0.85</v>
      </c>
      <c r="AL19" s="128">
        <f t="shared" si="13"/>
        <v>0</v>
      </c>
      <c r="AM19" s="128">
        <f t="shared" si="14"/>
        <v>0</v>
      </c>
      <c r="AN19" s="128">
        <f t="shared" si="15"/>
        <v>0</v>
      </c>
      <c r="AO19" s="128">
        <f t="shared" si="16"/>
        <v>0</v>
      </c>
      <c r="AQ19" s="131">
        <f t="shared" si="17"/>
        <v>0.78993435448577676</v>
      </c>
      <c r="AR19" s="131">
        <f t="shared" si="18"/>
        <v>0.85799601857996022</v>
      </c>
      <c r="AS19" s="131">
        <f t="shared" si="19"/>
        <v>1</v>
      </c>
      <c r="AT19" s="131">
        <f t="shared" si="20"/>
        <v>0.85</v>
      </c>
    </row>
    <row r="20" spans="1:46" ht="25.5" customHeight="1" x14ac:dyDescent="0.35">
      <c r="A20" s="143" t="s">
        <v>17</v>
      </c>
      <c r="B20" s="144" t="s">
        <v>109</v>
      </c>
      <c r="C20" s="147"/>
      <c r="D20" s="90">
        <v>3014.5</v>
      </c>
      <c r="E20" s="91">
        <v>1919.5</v>
      </c>
      <c r="F20" s="91">
        <v>555</v>
      </c>
      <c r="G20" s="91">
        <v>691.5</v>
      </c>
      <c r="H20" s="91">
        <v>0</v>
      </c>
      <c r="I20" s="91">
        <v>0</v>
      </c>
      <c r="J20" s="91">
        <v>0</v>
      </c>
      <c r="K20" s="91">
        <v>0</v>
      </c>
      <c r="L20" s="91">
        <v>2160</v>
      </c>
      <c r="M20" s="91">
        <v>1524</v>
      </c>
      <c r="N20" s="92">
        <v>576</v>
      </c>
      <c r="O20" s="91">
        <v>564</v>
      </c>
      <c r="P20" s="91">
        <v>0</v>
      </c>
      <c r="Q20" s="92">
        <v>0</v>
      </c>
      <c r="R20" s="92">
        <v>0</v>
      </c>
      <c r="S20" s="92">
        <v>0</v>
      </c>
      <c r="T20" s="92">
        <v>0</v>
      </c>
      <c r="U20" s="92">
        <v>0</v>
      </c>
      <c r="V20" s="92">
        <v>0</v>
      </c>
      <c r="W20" s="92">
        <v>0</v>
      </c>
      <c r="X20" s="92">
        <v>233</v>
      </c>
      <c r="Y20" s="127">
        <f t="shared" si="0"/>
        <v>14.778969957081545</v>
      </c>
      <c r="Z20" s="127">
        <f t="shared" si="1"/>
        <v>5.3884120171673819</v>
      </c>
      <c r="AA20" s="127">
        <f t="shared" si="2"/>
        <v>0</v>
      </c>
      <c r="AB20" s="127">
        <f t="shared" si="3"/>
        <v>0</v>
      </c>
      <c r="AC20" s="127">
        <f t="shared" si="4"/>
        <v>0</v>
      </c>
      <c r="AD20" s="129">
        <f t="shared" si="5"/>
        <v>0</v>
      </c>
      <c r="AE20" s="137">
        <f t="shared" si="6"/>
        <v>20.167381974248926</v>
      </c>
      <c r="AF20" s="130">
        <f t="shared" si="7"/>
        <v>0.63675568087576717</v>
      </c>
      <c r="AG20" s="128">
        <f t="shared" si="8"/>
        <v>1.2459459459459459</v>
      </c>
      <c r="AH20" s="128">
        <f t="shared" si="9"/>
        <v>0</v>
      </c>
      <c r="AI20" s="128">
        <f t="shared" si="10"/>
        <v>0</v>
      </c>
      <c r="AJ20" s="130">
        <f t="shared" si="11"/>
        <v>0.7055555555555556</v>
      </c>
      <c r="AK20" s="149">
        <f t="shared" si="12"/>
        <v>0.97916666666666663</v>
      </c>
      <c r="AL20" s="128">
        <f t="shared" si="13"/>
        <v>0</v>
      </c>
      <c r="AM20" s="128">
        <f t="shared" si="14"/>
        <v>0</v>
      </c>
      <c r="AN20" s="128">
        <f t="shared" si="15"/>
        <v>0</v>
      </c>
      <c r="AO20" s="128">
        <f t="shared" si="16"/>
        <v>0</v>
      </c>
      <c r="AQ20" s="131">
        <f t="shared" si="17"/>
        <v>0.63675568087576717</v>
      </c>
      <c r="AR20" s="131">
        <f t="shared" si="18"/>
        <v>1.2459459459459459</v>
      </c>
      <c r="AS20" s="131">
        <f t="shared" si="19"/>
        <v>0.7055555555555556</v>
      </c>
      <c r="AT20" s="131">
        <f t="shared" si="20"/>
        <v>0.97916666666666663</v>
      </c>
    </row>
    <row r="21" spans="1:46" ht="25.5" customHeight="1" x14ac:dyDescent="0.35">
      <c r="A21" s="143" t="s">
        <v>18</v>
      </c>
      <c r="B21" s="144" t="s">
        <v>115</v>
      </c>
      <c r="C21" s="147"/>
      <c r="D21" s="90">
        <v>1505</v>
      </c>
      <c r="E21" s="91">
        <v>1496</v>
      </c>
      <c r="F21" s="91">
        <v>1182</v>
      </c>
      <c r="G21" s="91">
        <v>1533</v>
      </c>
      <c r="H21" s="91">
        <v>140</v>
      </c>
      <c r="I21" s="91">
        <v>120</v>
      </c>
      <c r="J21" s="91">
        <v>160</v>
      </c>
      <c r="K21" s="91">
        <v>84</v>
      </c>
      <c r="L21" s="91">
        <v>1060</v>
      </c>
      <c r="M21" s="91">
        <v>1032.25</v>
      </c>
      <c r="N21" s="92">
        <v>972</v>
      </c>
      <c r="O21" s="91">
        <v>1056</v>
      </c>
      <c r="P21" s="91">
        <v>20</v>
      </c>
      <c r="Q21" s="92">
        <v>12</v>
      </c>
      <c r="R21" s="92">
        <v>0</v>
      </c>
      <c r="S21" s="92">
        <v>0</v>
      </c>
      <c r="T21" s="92">
        <v>0</v>
      </c>
      <c r="U21" s="92">
        <v>0</v>
      </c>
      <c r="V21" s="92">
        <v>0</v>
      </c>
      <c r="W21" s="92">
        <v>0</v>
      </c>
      <c r="X21" s="92">
        <v>760</v>
      </c>
      <c r="Y21" s="127">
        <f t="shared" ref="Y21:Y28" si="21">SUM(E21+M21)/X21</f>
        <v>3.326644736842105</v>
      </c>
      <c r="Z21" s="127">
        <f t="shared" ref="Z21:Z28" si="22">SUM(G21+O21)/X21</f>
        <v>3.4065789473684212</v>
      </c>
      <c r="AA21" s="127">
        <f t="shared" ref="AA21:AA28" si="23">SUM(I21+Q21)/X21</f>
        <v>0.1736842105263158</v>
      </c>
      <c r="AB21" s="127">
        <f t="shared" ref="AB21:AB28" si="24">SUM(K21+S21)/X21</f>
        <v>0.11052631578947368</v>
      </c>
      <c r="AC21" s="127">
        <f t="shared" ref="AC21:AC28" si="25">SUM(U21)/X21</f>
        <v>0</v>
      </c>
      <c r="AD21" s="129">
        <f t="shared" ref="AD21:AD28" si="26">SUM(W21)/X21</f>
        <v>0</v>
      </c>
      <c r="AE21" s="137">
        <f t="shared" ref="AE21:AE28" si="27">SUM(Y21:AD21)</f>
        <v>7.0174342105263161</v>
      </c>
      <c r="AF21" s="130">
        <f t="shared" ref="AF21:AF28" si="28">(E21)/D21</f>
        <v>0.99401993355481733</v>
      </c>
      <c r="AG21" s="128">
        <f t="shared" si="8"/>
        <v>1.2969543147208122</v>
      </c>
      <c r="AH21" s="128">
        <f t="shared" si="9"/>
        <v>0.8571428571428571</v>
      </c>
      <c r="AI21" s="128">
        <f t="shared" si="10"/>
        <v>0.52500000000000002</v>
      </c>
      <c r="AJ21" s="130">
        <f t="shared" si="11"/>
        <v>0.97382075471698115</v>
      </c>
      <c r="AK21" s="149">
        <f t="shared" si="12"/>
        <v>1.0864197530864197</v>
      </c>
      <c r="AL21" s="128">
        <f t="shared" si="13"/>
        <v>1.6666666666666667</v>
      </c>
      <c r="AM21" s="128">
        <f t="shared" si="14"/>
        <v>0</v>
      </c>
      <c r="AN21" s="128">
        <f t="shared" si="15"/>
        <v>0</v>
      </c>
      <c r="AO21" s="128">
        <f t="shared" si="16"/>
        <v>0</v>
      </c>
      <c r="AQ21" s="131">
        <f t="shared" si="17"/>
        <v>0.98237082066869297</v>
      </c>
      <c r="AR21" s="131">
        <f t="shared" si="18"/>
        <v>1.2049180327868851</v>
      </c>
      <c r="AS21" s="131">
        <f t="shared" si="19"/>
        <v>0.96689814814814812</v>
      </c>
      <c r="AT21" s="131">
        <f t="shared" si="20"/>
        <v>1.0864197530864197</v>
      </c>
    </row>
    <row r="22" spans="1:46" ht="25.5" customHeight="1" x14ac:dyDescent="0.35">
      <c r="A22" s="143" t="s">
        <v>19</v>
      </c>
      <c r="B22" s="144" t="s">
        <v>110</v>
      </c>
      <c r="C22" s="147"/>
      <c r="D22" s="90">
        <v>1190.5</v>
      </c>
      <c r="E22" s="91">
        <v>864.5</v>
      </c>
      <c r="F22" s="91">
        <v>1047</v>
      </c>
      <c r="G22" s="91">
        <v>653</v>
      </c>
      <c r="H22" s="91">
        <v>0</v>
      </c>
      <c r="I22" s="91">
        <v>0</v>
      </c>
      <c r="J22" s="91">
        <v>0</v>
      </c>
      <c r="K22" s="91">
        <v>0</v>
      </c>
      <c r="L22" s="91">
        <v>936</v>
      </c>
      <c r="M22" s="91">
        <v>644.5</v>
      </c>
      <c r="N22" s="92">
        <v>936</v>
      </c>
      <c r="O22" s="91">
        <v>600</v>
      </c>
      <c r="P22" s="91">
        <v>0</v>
      </c>
      <c r="Q22" s="92">
        <v>0</v>
      </c>
      <c r="R22" s="92">
        <v>0</v>
      </c>
      <c r="S22" s="92">
        <v>0</v>
      </c>
      <c r="T22" s="92">
        <v>0</v>
      </c>
      <c r="U22" s="92">
        <v>0</v>
      </c>
      <c r="V22" s="92">
        <v>0</v>
      </c>
      <c r="W22" s="92">
        <v>0</v>
      </c>
      <c r="X22" s="92">
        <v>250</v>
      </c>
      <c r="Y22" s="127">
        <f t="shared" si="21"/>
        <v>6.0359999999999996</v>
      </c>
      <c r="Z22" s="127">
        <f t="shared" si="22"/>
        <v>5.0119999999999996</v>
      </c>
      <c r="AA22" s="127">
        <f t="shared" si="23"/>
        <v>0</v>
      </c>
      <c r="AB22" s="127">
        <f t="shared" si="24"/>
        <v>0</v>
      </c>
      <c r="AC22" s="127">
        <f t="shared" si="25"/>
        <v>0</v>
      </c>
      <c r="AD22" s="129">
        <f t="shared" si="26"/>
        <v>0</v>
      </c>
      <c r="AE22" s="137">
        <f t="shared" si="27"/>
        <v>11.047999999999998</v>
      </c>
      <c r="AF22" s="130">
        <f t="shared" si="28"/>
        <v>0.72616547669046616</v>
      </c>
      <c r="AG22" s="128">
        <f t="shared" si="8"/>
        <v>0.62368672397325697</v>
      </c>
      <c r="AH22" s="128">
        <f t="shared" si="9"/>
        <v>0</v>
      </c>
      <c r="AI22" s="128">
        <f t="shared" si="10"/>
        <v>0</v>
      </c>
      <c r="AJ22" s="130">
        <f t="shared" si="11"/>
        <v>0.68856837606837606</v>
      </c>
      <c r="AK22" s="149">
        <f t="shared" si="12"/>
        <v>0.64102564102564108</v>
      </c>
      <c r="AL22" s="128">
        <f t="shared" si="13"/>
        <v>0</v>
      </c>
      <c r="AM22" s="128">
        <f t="shared" si="14"/>
        <v>0</v>
      </c>
      <c r="AN22" s="128">
        <f t="shared" si="15"/>
        <v>0</v>
      </c>
      <c r="AO22" s="128">
        <f t="shared" si="16"/>
        <v>0</v>
      </c>
      <c r="AQ22" s="131">
        <f t="shared" si="17"/>
        <v>0.72616547669046616</v>
      </c>
      <c r="AR22" s="131">
        <f t="shared" si="18"/>
        <v>0.62368672397325697</v>
      </c>
      <c r="AS22" s="131">
        <f t="shared" si="19"/>
        <v>0.68856837606837606</v>
      </c>
      <c r="AT22" s="131">
        <f t="shared" si="20"/>
        <v>0.64102564102564108</v>
      </c>
    </row>
    <row r="23" spans="1:46" ht="25.5" customHeight="1" x14ac:dyDescent="0.35">
      <c r="A23" s="143" t="s">
        <v>45</v>
      </c>
      <c r="B23" s="144" t="s">
        <v>110</v>
      </c>
      <c r="C23" s="147"/>
      <c r="D23" s="90">
        <v>1849</v>
      </c>
      <c r="E23" s="91">
        <v>1626.25</v>
      </c>
      <c r="F23" s="91">
        <v>1614</v>
      </c>
      <c r="G23" s="91">
        <v>1535.5</v>
      </c>
      <c r="H23" s="91">
        <v>160</v>
      </c>
      <c r="I23" s="91">
        <v>24</v>
      </c>
      <c r="J23" s="91">
        <v>160</v>
      </c>
      <c r="K23" s="91">
        <v>72</v>
      </c>
      <c r="L23" s="91">
        <v>1080</v>
      </c>
      <c r="M23" s="91">
        <v>1126.5</v>
      </c>
      <c r="N23" s="92">
        <v>1440</v>
      </c>
      <c r="O23" s="91">
        <v>1440</v>
      </c>
      <c r="P23" s="91">
        <v>0</v>
      </c>
      <c r="Q23" s="92">
        <v>0</v>
      </c>
      <c r="R23" s="92">
        <v>0</v>
      </c>
      <c r="S23" s="92">
        <v>0</v>
      </c>
      <c r="T23" s="92">
        <v>0</v>
      </c>
      <c r="U23" s="92">
        <v>0</v>
      </c>
      <c r="V23" s="92">
        <v>0</v>
      </c>
      <c r="W23" s="92">
        <v>0</v>
      </c>
      <c r="X23" s="92">
        <v>466</v>
      </c>
      <c r="Y23" s="127">
        <f t="shared" si="21"/>
        <v>5.9071888412017168</v>
      </c>
      <c r="Z23" s="127">
        <f t="shared" si="22"/>
        <v>6.3851931330472107</v>
      </c>
      <c r="AA23" s="127">
        <f t="shared" si="23"/>
        <v>5.1502145922746781E-2</v>
      </c>
      <c r="AB23" s="127">
        <f t="shared" si="24"/>
        <v>0.15450643776824036</v>
      </c>
      <c r="AC23" s="127">
        <f t="shared" si="25"/>
        <v>0</v>
      </c>
      <c r="AD23" s="129">
        <f t="shared" si="26"/>
        <v>0</v>
      </c>
      <c r="AE23" s="137">
        <f t="shared" si="27"/>
        <v>12.498390557939915</v>
      </c>
      <c r="AF23" s="130">
        <f t="shared" si="28"/>
        <v>0.8795294753921038</v>
      </c>
      <c r="AG23" s="128">
        <f t="shared" si="8"/>
        <v>0.95136307311028501</v>
      </c>
      <c r="AH23" s="128">
        <f t="shared" si="9"/>
        <v>0.15</v>
      </c>
      <c r="AI23" s="128">
        <f t="shared" si="10"/>
        <v>0.45</v>
      </c>
      <c r="AJ23" s="130">
        <f t="shared" si="11"/>
        <v>1.0430555555555556</v>
      </c>
      <c r="AK23" s="149">
        <f t="shared" si="12"/>
        <v>1</v>
      </c>
      <c r="AL23" s="128">
        <f t="shared" si="13"/>
        <v>0</v>
      </c>
      <c r="AM23" s="128">
        <f t="shared" si="14"/>
        <v>0</v>
      </c>
      <c r="AN23" s="128">
        <f t="shared" si="15"/>
        <v>0</v>
      </c>
      <c r="AO23" s="128">
        <f t="shared" si="16"/>
        <v>0</v>
      </c>
      <c r="AQ23" s="131">
        <f t="shared" si="17"/>
        <v>0.8214285714285714</v>
      </c>
      <c r="AR23" s="131">
        <f t="shared" si="18"/>
        <v>0.9061443066516347</v>
      </c>
      <c r="AS23" s="131">
        <f t="shared" si="19"/>
        <v>1.0430555555555556</v>
      </c>
      <c r="AT23" s="131">
        <f t="shared" si="20"/>
        <v>1</v>
      </c>
    </row>
    <row r="24" spans="1:46" ht="25.5" customHeight="1" x14ac:dyDescent="0.35">
      <c r="A24" s="143" t="s">
        <v>20</v>
      </c>
      <c r="B24" s="144" t="s">
        <v>116</v>
      </c>
      <c r="C24" s="147"/>
      <c r="D24" s="90">
        <v>2269.75</v>
      </c>
      <c r="E24" s="91">
        <v>1601.333333333333</v>
      </c>
      <c r="F24" s="91">
        <v>1342.75</v>
      </c>
      <c r="G24" s="91">
        <v>1542.5</v>
      </c>
      <c r="H24" s="91">
        <v>100</v>
      </c>
      <c r="I24" s="91">
        <v>96</v>
      </c>
      <c r="J24" s="91">
        <v>80</v>
      </c>
      <c r="K24" s="91">
        <v>36</v>
      </c>
      <c r="L24" s="91">
        <v>1524</v>
      </c>
      <c r="M24" s="91">
        <v>1359.9166666666665</v>
      </c>
      <c r="N24" s="92">
        <v>1360</v>
      </c>
      <c r="O24" s="91">
        <v>1164</v>
      </c>
      <c r="P24" s="91">
        <v>60</v>
      </c>
      <c r="Q24" s="92">
        <v>24</v>
      </c>
      <c r="R24" s="92">
        <v>80</v>
      </c>
      <c r="S24" s="92">
        <v>36</v>
      </c>
      <c r="T24" s="92">
        <v>0</v>
      </c>
      <c r="U24" s="92">
        <v>0</v>
      </c>
      <c r="V24" s="92">
        <v>0</v>
      </c>
      <c r="W24" s="92">
        <v>0</v>
      </c>
      <c r="X24" s="92">
        <v>621</v>
      </c>
      <c r="Y24" s="127">
        <f t="shared" si="21"/>
        <v>4.7685185185185182</v>
      </c>
      <c r="Z24" s="127">
        <f t="shared" si="22"/>
        <v>4.3582930756843803</v>
      </c>
      <c r="AA24" s="127">
        <f t="shared" si="23"/>
        <v>0.19323671497584541</v>
      </c>
      <c r="AB24" s="127">
        <f t="shared" si="24"/>
        <v>0.11594202898550725</v>
      </c>
      <c r="AC24" s="127">
        <f t="shared" si="25"/>
        <v>0</v>
      </c>
      <c r="AD24" s="129">
        <f t="shared" si="26"/>
        <v>0</v>
      </c>
      <c r="AE24" s="137">
        <f t="shared" si="27"/>
        <v>9.4359903381642525</v>
      </c>
      <c r="AF24" s="130">
        <f t="shared" si="28"/>
        <v>0.70551088592723121</v>
      </c>
      <c r="AG24" s="128">
        <f t="shared" si="8"/>
        <v>1.1487618692980823</v>
      </c>
      <c r="AH24" s="128">
        <f t="shared" si="9"/>
        <v>0.96</v>
      </c>
      <c r="AI24" s="128">
        <f t="shared" si="10"/>
        <v>0.45</v>
      </c>
      <c r="AJ24" s="130">
        <f t="shared" si="11"/>
        <v>0.89233377077865261</v>
      </c>
      <c r="AK24" s="149">
        <f t="shared" si="12"/>
        <v>0.85588235294117643</v>
      </c>
      <c r="AL24" s="128">
        <f t="shared" si="13"/>
        <v>2.5</v>
      </c>
      <c r="AM24" s="128">
        <f t="shared" si="14"/>
        <v>0.45</v>
      </c>
      <c r="AN24" s="128">
        <f t="shared" si="15"/>
        <v>0</v>
      </c>
      <c r="AO24" s="128">
        <f t="shared" si="16"/>
        <v>0</v>
      </c>
      <c r="AQ24" s="131">
        <f t="shared" si="17"/>
        <v>0.71624995604318309</v>
      </c>
      <c r="AR24" s="131">
        <f t="shared" si="18"/>
        <v>1.1094710947109472</v>
      </c>
      <c r="AS24" s="131">
        <f t="shared" si="19"/>
        <v>0.87368476430976416</v>
      </c>
      <c r="AT24" s="131">
        <f t="shared" si="20"/>
        <v>0.83333333333333337</v>
      </c>
    </row>
    <row r="25" spans="1:46" ht="25.5" customHeight="1" x14ac:dyDescent="0.35">
      <c r="A25" s="143" t="s">
        <v>21</v>
      </c>
      <c r="B25" s="144" t="s">
        <v>117</v>
      </c>
      <c r="C25" s="147"/>
      <c r="D25" s="90">
        <v>2118</v>
      </c>
      <c r="E25" s="91">
        <v>1617</v>
      </c>
      <c r="F25" s="91">
        <v>1495</v>
      </c>
      <c r="G25" s="91">
        <v>1189.5</v>
      </c>
      <c r="H25" s="91">
        <v>250</v>
      </c>
      <c r="I25" s="91">
        <v>76</v>
      </c>
      <c r="J25" s="91">
        <v>0</v>
      </c>
      <c r="K25" s="91">
        <v>0</v>
      </c>
      <c r="L25" s="91">
        <v>1370</v>
      </c>
      <c r="M25" s="91">
        <v>1223.5</v>
      </c>
      <c r="N25" s="92">
        <v>1080</v>
      </c>
      <c r="O25" s="91">
        <v>1176</v>
      </c>
      <c r="P25" s="91">
        <v>70</v>
      </c>
      <c r="Q25" s="92">
        <v>36</v>
      </c>
      <c r="R25" s="92">
        <v>0</v>
      </c>
      <c r="S25" s="92">
        <v>0</v>
      </c>
      <c r="T25" s="92">
        <v>0</v>
      </c>
      <c r="U25" s="92">
        <v>0</v>
      </c>
      <c r="V25" s="92">
        <v>0</v>
      </c>
      <c r="W25" s="92">
        <v>0</v>
      </c>
      <c r="X25" s="92">
        <v>724</v>
      </c>
      <c r="Y25" s="127">
        <f t="shared" si="21"/>
        <v>3.923342541436464</v>
      </c>
      <c r="Z25" s="127">
        <f t="shared" si="22"/>
        <v>3.2672651933701657</v>
      </c>
      <c r="AA25" s="127">
        <f t="shared" si="23"/>
        <v>0.15469613259668508</v>
      </c>
      <c r="AB25" s="127">
        <f t="shared" si="24"/>
        <v>0</v>
      </c>
      <c r="AC25" s="127">
        <f t="shared" si="25"/>
        <v>0</v>
      </c>
      <c r="AD25" s="129">
        <f t="shared" si="26"/>
        <v>0</v>
      </c>
      <c r="AE25" s="137">
        <f t="shared" si="27"/>
        <v>7.3453038674033149</v>
      </c>
      <c r="AF25" s="130">
        <f t="shared" si="28"/>
        <v>0.76345609065155806</v>
      </c>
      <c r="AG25" s="128">
        <f t="shared" si="8"/>
        <v>0.79565217391304344</v>
      </c>
      <c r="AH25" s="128">
        <f t="shared" si="9"/>
        <v>0.30399999999999999</v>
      </c>
      <c r="AI25" s="128">
        <f t="shared" si="10"/>
        <v>0</v>
      </c>
      <c r="AJ25" s="130">
        <f t="shared" si="11"/>
        <v>0.89306569343065689</v>
      </c>
      <c r="AK25" s="149">
        <f t="shared" si="12"/>
        <v>1.0888888888888888</v>
      </c>
      <c r="AL25" s="128">
        <f t="shared" si="13"/>
        <v>1.9444444444444444</v>
      </c>
      <c r="AM25" s="128">
        <f t="shared" si="14"/>
        <v>0</v>
      </c>
      <c r="AN25" s="128">
        <f t="shared" si="15"/>
        <v>0</v>
      </c>
      <c r="AO25" s="128">
        <f t="shared" si="16"/>
        <v>0</v>
      </c>
      <c r="AQ25" s="131">
        <f t="shared" si="17"/>
        <v>0.71494932432432434</v>
      </c>
      <c r="AR25" s="131">
        <f t="shared" si="18"/>
        <v>0.79565217391304344</v>
      </c>
      <c r="AS25" s="131">
        <f t="shared" si="19"/>
        <v>0.87465277777777772</v>
      </c>
      <c r="AT25" s="131">
        <f t="shared" si="20"/>
        <v>1.0888888888888888</v>
      </c>
    </row>
    <row r="26" spans="1:46" ht="25.5" customHeight="1" x14ac:dyDescent="0.35">
      <c r="A26" s="143" t="s">
        <v>22</v>
      </c>
      <c r="B26" s="144" t="s">
        <v>116</v>
      </c>
      <c r="C26" s="147"/>
      <c r="D26" s="90">
        <v>1718</v>
      </c>
      <c r="E26" s="91">
        <v>1240.5</v>
      </c>
      <c r="F26" s="91">
        <v>986</v>
      </c>
      <c r="G26" s="91">
        <v>835.75</v>
      </c>
      <c r="H26" s="91">
        <v>0</v>
      </c>
      <c r="I26" s="91">
        <v>0</v>
      </c>
      <c r="J26" s="91">
        <v>160</v>
      </c>
      <c r="K26" s="91">
        <v>12</v>
      </c>
      <c r="L26" s="91">
        <v>1440</v>
      </c>
      <c r="M26" s="91">
        <v>888</v>
      </c>
      <c r="N26" s="92">
        <v>984</v>
      </c>
      <c r="O26" s="91">
        <v>576</v>
      </c>
      <c r="P26" s="91">
        <v>0</v>
      </c>
      <c r="Q26" s="92">
        <v>0</v>
      </c>
      <c r="R26" s="92">
        <v>0</v>
      </c>
      <c r="S26" s="92">
        <v>0</v>
      </c>
      <c r="T26" s="92">
        <v>0</v>
      </c>
      <c r="U26" s="92">
        <v>0</v>
      </c>
      <c r="V26" s="92">
        <v>0</v>
      </c>
      <c r="W26" s="92">
        <v>0</v>
      </c>
      <c r="X26" s="92">
        <v>352</v>
      </c>
      <c r="Y26" s="127">
        <f t="shared" si="21"/>
        <v>6.046875</v>
      </c>
      <c r="Z26" s="127">
        <f t="shared" si="22"/>
        <v>4.0106534090909092</v>
      </c>
      <c r="AA26" s="127">
        <f t="shared" si="23"/>
        <v>0</v>
      </c>
      <c r="AB26" s="127">
        <f t="shared" si="24"/>
        <v>3.4090909090909088E-2</v>
      </c>
      <c r="AC26" s="127">
        <f t="shared" si="25"/>
        <v>0</v>
      </c>
      <c r="AD26" s="129">
        <f t="shared" si="26"/>
        <v>0</v>
      </c>
      <c r="AE26" s="137">
        <f t="shared" si="27"/>
        <v>10.091619318181818</v>
      </c>
      <c r="AF26" s="130">
        <f t="shared" si="28"/>
        <v>0.72206053550640281</v>
      </c>
      <c r="AG26" s="128">
        <f t="shared" si="8"/>
        <v>0.84761663286004052</v>
      </c>
      <c r="AH26" s="128">
        <f t="shared" si="9"/>
        <v>0</v>
      </c>
      <c r="AI26" s="128">
        <f t="shared" si="10"/>
        <v>7.4999999999999997E-2</v>
      </c>
      <c r="AJ26" s="130">
        <f t="shared" si="11"/>
        <v>0.6166666666666667</v>
      </c>
      <c r="AK26" s="149">
        <f t="shared" si="12"/>
        <v>0.58536585365853655</v>
      </c>
      <c r="AL26" s="128">
        <f t="shared" si="13"/>
        <v>0</v>
      </c>
      <c r="AM26" s="128">
        <f t="shared" si="14"/>
        <v>0</v>
      </c>
      <c r="AN26" s="128">
        <f t="shared" si="15"/>
        <v>0</v>
      </c>
      <c r="AO26" s="128">
        <f t="shared" si="16"/>
        <v>0</v>
      </c>
      <c r="AQ26" s="131">
        <f t="shared" si="17"/>
        <v>0.72206053550640281</v>
      </c>
      <c r="AR26" s="131">
        <f t="shared" si="18"/>
        <v>0.73974694589877832</v>
      </c>
      <c r="AS26" s="131">
        <f t="shared" si="19"/>
        <v>0.6166666666666667</v>
      </c>
      <c r="AT26" s="131">
        <f t="shared" si="20"/>
        <v>0.58536585365853655</v>
      </c>
    </row>
    <row r="27" spans="1:46" ht="25.5" customHeight="1" x14ac:dyDescent="0.35">
      <c r="A27" s="143" t="s">
        <v>23</v>
      </c>
      <c r="B27" s="144" t="s">
        <v>116</v>
      </c>
      <c r="C27" s="147"/>
      <c r="D27" s="90">
        <v>1516</v>
      </c>
      <c r="E27" s="91">
        <v>1159</v>
      </c>
      <c r="F27" s="91">
        <v>820</v>
      </c>
      <c r="G27" s="91">
        <v>994</v>
      </c>
      <c r="H27" s="91">
        <v>0</v>
      </c>
      <c r="I27" s="91">
        <v>0</v>
      </c>
      <c r="J27" s="91">
        <v>270</v>
      </c>
      <c r="K27" s="91">
        <v>204</v>
      </c>
      <c r="L27" s="91">
        <v>960</v>
      </c>
      <c r="M27" s="91">
        <v>955</v>
      </c>
      <c r="N27" s="92">
        <v>670</v>
      </c>
      <c r="O27" s="91">
        <v>672</v>
      </c>
      <c r="P27" s="91">
        <v>0</v>
      </c>
      <c r="Q27" s="92">
        <v>0</v>
      </c>
      <c r="R27" s="92">
        <v>50</v>
      </c>
      <c r="S27" s="92">
        <v>48</v>
      </c>
      <c r="T27" s="92">
        <v>0</v>
      </c>
      <c r="U27" s="92">
        <v>0</v>
      </c>
      <c r="V27" s="92">
        <v>0</v>
      </c>
      <c r="W27" s="92">
        <v>0</v>
      </c>
      <c r="X27" s="92">
        <v>184</v>
      </c>
      <c r="Y27" s="127">
        <f t="shared" si="21"/>
        <v>11.489130434782609</v>
      </c>
      <c r="Z27" s="127">
        <f t="shared" si="22"/>
        <v>9.054347826086957</v>
      </c>
      <c r="AA27" s="127">
        <f t="shared" si="23"/>
        <v>0</v>
      </c>
      <c r="AB27" s="127">
        <f t="shared" si="24"/>
        <v>1.3695652173913044</v>
      </c>
      <c r="AC27" s="127">
        <f t="shared" si="25"/>
        <v>0</v>
      </c>
      <c r="AD27" s="129">
        <f t="shared" si="26"/>
        <v>0</v>
      </c>
      <c r="AE27" s="137">
        <f t="shared" si="27"/>
        <v>21.913043478260871</v>
      </c>
      <c r="AF27" s="130">
        <f t="shared" si="28"/>
        <v>0.76451187335092352</v>
      </c>
      <c r="AG27" s="128">
        <f t="shared" si="8"/>
        <v>1.2121951219512195</v>
      </c>
      <c r="AH27" s="128">
        <f t="shared" si="9"/>
        <v>0</v>
      </c>
      <c r="AI27" s="128">
        <f t="shared" si="10"/>
        <v>0.75555555555555554</v>
      </c>
      <c r="AJ27" s="130">
        <f t="shared" si="11"/>
        <v>0.99479166666666663</v>
      </c>
      <c r="AK27" s="149">
        <f t="shared" si="12"/>
        <v>1.0029850746268656</v>
      </c>
      <c r="AL27" s="128">
        <f t="shared" si="13"/>
        <v>0</v>
      </c>
      <c r="AM27" s="128">
        <f t="shared" si="14"/>
        <v>0.96</v>
      </c>
      <c r="AN27" s="128">
        <f t="shared" si="15"/>
        <v>0</v>
      </c>
      <c r="AO27" s="128">
        <f t="shared" si="16"/>
        <v>0</v>
      </c>
      <c r="AQ27" s="131">
        <f t="shared" si="17"/>
        <v>0.76451187335092352</v>
      </c>
      <c r="AR27" s="131">
        <f t="shared" si="18"/>
        <v>1.0990825688073393</v>
      </c>
      <c r="AS27" s="131">
        <f t="shared" si="19"/>
        <v>0.99479166666666663</v>
      </c>
      <c r="AT27" s="131">
        <f t="shared" si="20"/>
        <v>1</v>
      </c>
    </row>
    <row r="28" spans="1:46" ht="25.5" customHeight="1" x14ac:dyDescent="0.35">
      <c r="A28" s="143" t="s">
        <v>24</v>
      </c>
      <c r="B28" s="144" t="s">
        <v>116</v>
      </c>
      <c r="C28" s="147"/>
      <c r="D28" s="90">
        <v>2020</v>
      </c>
      <c r="E28" s="91">
        <v>1666</v>
      </c>
      <c r="F28" s="91">
        <v>1202</v>
      </c>
      <c r="G28" s="91">
        <v>902.5</v>
      </c>
      <c r="H28" s="91">
        <v>0</v>
      </c>
      <c r="I28" s="91">
        <v>0</v>
      </c>
      <c r="J28" s="91">
        <v>0</v>
      </c>
      <c r="K28" s="91">
        <v>0</v>
      </c>
      <c r="L28" s="91">
        <v>1440</v>
      </c>
      <c r="M28" s="91">
        <v>1349</v>
      </c>
      <c r="N28" s="92">
        <v>708</v>
      </c>
      <c r="O28" s="91">
        <v>706</v>
      </c>
      <c r="P28" s="91">
        <v>0</v>
      </c>
      <c r="Q28" s="92">
        <v>0</v>
      </c>
      <c r="R28" s="92">
        <v>0</v>
      </c>
      <c r="S28" s="92">
        <v>0</v>
      </c>
      <c r="T28" s="92">
        <v>0</v>
      </c>
      <c r="U28" s="92">
        <v>0</v>
      </c>
      <c r="V28" s="92">
        <v>0</v>
      </c>
      <c r="W28" s="92">
        <v>0</v>
      </c>
      <c r="X28" s="92">
        <v>548</v>
      </c>
      <c r="Y28" s="127">
        <f t="shared" si="21"/>
        <v>5.5018248175182478</v>
      </c>
      <c r="Z28" s="127">
        <f t="shared" si="22"/>
        <v>2.9352189781021898</v>
      </c>
      <c r="AA28" s="127">
        <f t="shared" si="23"/>
        <v>0</v>
      </c>
      <c r="AB28" s="127">
        <f t="shared" si="24"/>
        <v>0</v>
      </c>
      <c r="AC28" s="127">
        <f t="shared" si="25"/>
        <v>0</v>
      </c>
      <c r="AD28" s="129">
        <f t="shared" si="26"/>
        <v>0</v>
      </c>
      <c r="AE28" s="137">
        <f t="shared" si="27"/>
        <v>8.437043795620438</v>
      </c>
      <c r="AF28" s="130">
        <f t="shared" si="28"/>
        <v>0.82475247524752471</v>
      </c>
      <c r="AG28" s="128">
        <f t="shared" si="8"/>
        <v>0.75083194675540765</v>
      </c>
      <c r="AH28" s="128">
        <f t="shared" si="9"/>
        <v>0</v>
      </c>
      <c r="AI28" s="128">
        <f t="shared" si="10"/>
        <v>0</v>
      </c>
      <c r="AJ28" s="130">
        <f t="shared" si="11"/>
        <v>0.93680555555555556</v>
      </c>
      <c r="AK28" s="149">
        <f t="shared" si="12"/>
        <v>0.99717514124293782</v>
      </c>
      <c r="AL28" s="128">
        <f t="shared" si="13"/>
        <v>0</v>
      </c>
      <c r="AM28" s="128">
        <f t="shared" si="14"/>
        <v>0</v>
      </c>
      <c r="AN28" s="128">
        <f t="shared" si="15"/>
        <v>0</v>
      </c>
      <c r="AO28" s="128">
        <f t="shared" si="16"/>
        <v>0</v>
      </c>
      <c r="AQ28" s="131">
        <f t="shared" si="17"/>
        <v>0.82475247524752471</v>
      </c>
      <c r="AR28" s="131">
        <f t="shared" si="18"/>
        <v>0.75083194675540765</v>
      </c>
      <c r="AS28" s="131">
        <f t="shared" si="19"/>
        <v>0.93680555555555556</v>
      </c>
      <c r="AT28" s="131">
        <f t="shared" si="20"/>
        <v>0.99717514124293782</v>
      </c>
    </row>
    <row r="29" spans="1:46" ht="29" customHeight="1" x14ac:dyDescent="0.35">
      <c r="A29" s="143" t="s">
        <v>25</v>
      </c>
      <c r="B29" s="144" t="s">
        <v>106</v>
      </c>
      <c r="C29" s="147"/>
      <c r="D29" s="90">
        <v>1354.5</v>
      </c>
      <c r="E29" s="91">
        <v>1265.5</v>
      </c>
      <c r="F29" s="91">
        <v>1086.75</v>
      </c>
      <c r="G29" s="91">
        <v>1250.5</v>
      </c>
      <c r="H29" s="91">
        <v>0</v>
      </c>
      <c r="I29" s="91">
        <v>0</v>
      </c>
      <c r="J29" s="91">
        <v>480</v>
      </c>
      <c r="K29" s="91">
        <v>138</v>
      </c>
      <c r="L29" s="91">
        <v>1080</v>
      </c>
      <c r="M29" s="91">
        <v>827.5</v>
      </c>
      <c r="N29" s="92">
        <v>1080</v>
      </c>
      <c r="O29" s="91">
        <v>1068</v>
      </c>
      <c r="P29" s="91">
        <v>0</v>
      </c>
      <c r="Q29" s="92">
        <v>0</v>
      </c>
      <c r="R29" s="92">
        <v>0</v>
      </c>
      <c r="S29" s="92">
        <v>0</v>
      </c>
      <c r="T29" s="92">
        <v>0</v>
      </c>
      <c r="U29" s="92">
        <v>0</v>
      </c>
      <c r="V29" s="92">
        <v>0</v>
      </c>
      <c r="W29" s="92">
        <v>0</v>
      </c>
      <c r="X29" s="92">
        <v>714</v>
      </c>
      <c r="Y29" s="127">
        <f t="shared" ref="Y29" si="29">SUM(E29+M29)/X29</f>
        <v>2.9313725490196076</v>
      </c>
      <c r="Z29" s="127">
        <f t="shared" ref="Z29" si="30">SUM(G29+O29)/X29</f>
        <v>3.2471988795518207</v>
      </c>
      <c r="AA29" s="127">
        <f t="shared" ref="AA29" si="31">SUM(I29+Q29)/X29</f>
        <v>0</v>
      </c>
      <c r="AB29" s="127">
        <f t="shared" ref="AB29" si="32">SUM(K29+S29)/X29</f>
        <v>0.19327731092436976</v>
      </c>
      <c r="AC29" s="127">
        <f t="shared" ref="AC29" si="33">SUM(U29)/X29</f>
        <v>0</v>
      </c>
      <c r="AD29" s="129">
        <f t="shared" ref="AD29" si="34">SUM(W29)/X29</f>
        <v>0</v>
      </c>
      <c r="AE29" s="137">
        <f t="shared" ref="AE29" si="35">SUM(Y29:AD29)</f>
        <v>6.3718487394957988</v>
      </c>
      <c r="AF29" s="130">
        <f t="shared" ref="AF29" si="36">(E29)/D29</f>
        <v>0.93429309708379471</v>
      </c>
      <c r="AG29" s="128">
        <f t="shared" si="8"/>
        <v>1.1506786289394986</v>
      </c>
      <c r="AH29" s="128">
        <f t="shared" si="9"/>
        <v>0</v>
      </c>
      <c r="AI29" s="128">
        <f t="shared" si="10"/>
        <v>0.28749999999999998</v>
      </c>
      <c r="AJ29" s="130">
        <f t="shared" ref="AJ29" si="37">M29/L29</f>
        <v>0.76620370370370372</v>
      </c>
      <c r="AK29" s="149">
        <f t="shared" ref="AK29" si="38">O29/N29</f>
        <v>0.98888888888888893</v>
      </c>
      <c r="AL29" s="128">
        <f t="shared" si="13"/>
        <v>0</v>
      </c>
      <c r="AM29" s="128">
        <f t="shared" si="14"/>
        <v>0</v>
      </c>
      <c r="AN29" s="128">
        <f t="shared" si="15"/>
        <v>0</v>
      </c>
      <c r="AO29" s="128">
        <f t="shared" si="16"/>
        <v>0</v>
      </c>
      <c r="AQ29" s="131">
        <f t="shared" ref="AQ29" si="39">SUM(E29+I29)/(D29+H29)</f>
        <v>0.93429309708379471</v>
      </c>
      <c r="AR29" s="131">
        <f t="shared" ref="AR29" si="40">SUM(G29+K29)/(F29+J29)</f>
        <v>0.88622945588000634</v>
      </c>
      <c r="AS29" s="131">
        <f t="shared" ref="AS29" si="41">SUM(M29+Q29)/(L29+P29)</f>
        <v>0.76620370370370372</v>
      </c>
      <c r="AT29" s="131">
        <f t="shared" ref="AT29" si="42">SUM(O29+S29)/(N29+R29)</f>
        <v>0.98888888888888893</v>
      </c>
    </row>
    <row r="30" spans="1:46" ht="29" customHeight="1" x14ac:dyDescent="0.35">
      <c r="A30" s="143" t="s">
        <v>26</v>
      </c>
      <c r="B30" s="144" t="s">
        <v>120</v>
      </c>
      <c r="C30" s="147"/>
      <c r="D30" s="90">
        <v>1684.25</v>
      </c>
      <c r="E30" s="91">
        <v>1433.25</v>
      </c>
      <c r="F30" s="91">
        <v>911</v>
      </c>
      <c r="G30" s="91">
        <v>1044.5</v>
      </c>
      <c r="H30" s="91">
        <v>160</v>
      </c>
      <c r="I30" s="91">
        <v>7.5</v>
      </c>
      <c r="J30" s="91">
        <v>160</v>
      </c>
      <c r="K30" s="91">
        <v>0</v>
      </c>
      <c r="L30" s="91">
        <v>1800</v>
      </c>
      <c r="M30" s="91">
        <v>1080</v>
      </c>
      <c r="N30" s="92">
        <v>1080</v>
      </c>
      <c r="O30" s="91">
        <v>984</v>
      </c>
      <c r="P30" s="91">
        <v>0</v>
      </c>
      <c r="Q30" s="92">
        <v>0</v>
      </c>
      <c r="R30" s="92">
        <v>0</v>
      </c>
      <c r="S30" s="92">
        <v>0</v>
      </c>
      <c r="T30" s="92">
        <v>0</v>
      </c>
      <c r="U30" s="92">
        <v>0</v>
      </c>
      <c r="V30" s="92">
        <v>0</v>
      </c>
      <c r="W30" s="92">
        <v>0</v>
      </c>
      <c r="X30" s="92">
        <v>439</v>
      </c>
      <c r="Y30" s="127">
        <f t="shared" ref="Y30" si="43">SUM(E30+M30)/X30</f>
        <v>5.7249430523917999</v>
      </c>
      <c r="Z30" s="127">
        <f t="shared" ref="Z30" si="44">SUM(G30+O30)/X30</f>
        <v>4.620728929384966</v>
      </c>
      <c r="AA30" s="127">
        <f t="shared" ref="AA30" si="45">SUM(I30+Q30)/X30</f>
        <v>1.7084282460136675E-2</v>
      </c>
      <c r="AB30" s="127">
        <f t="shared" ref="AB30" si="46">SUM(K30+S30)/X30</f>
        <v>0</v>
      </c>
      <c r="AC30" s="127">
        <f t="shared" ref="AC30" si="47">SUM(U30)/X30</f>
        <v>0</v>
      </c>
      <c r="AD30" s="129">
        <f t="shared" ref="AD30" si="48">SUM(W30)/X30</f>
        <v>0</v>
      </c>
      <c r="AE30" s="137">
        <f t="shared" ref="AE30" si="49">SUM(Y30:AD30)</f>
        <v>10.362756264236902</v>
      </c>
      <c r="AF30" s="130">
        <f t="shared" ref="AF30" si="50">(E30)/D30</f>
        <v>0.8509722428380585</v>
      </c>
      <c r="AG30" s="128">
        <f t="shared" si="8"/>
        <v>1.146542261251372</v>
      </c>
      <c r="AH30" s="128">
        <f t="shared" si="9"/>
        <v>4.6875E-2</v>
      </c>
      <c r="AI30" s="128">
        <f t="shared" si="10"/>
        <v>0</v>
      </c>
      <c r="AJ30" s="130">
        <f t="shared" ref="AJ30" si="51">M30/L30</f>
        <v>0.6</v>
      </c>
      <c r="AK30" s="149">
        <f t="shared" ref="AK30" si="52">O30/N30</f>
        <v>0.91111111111111109</v>
      </c>
      <c r="AL30" s="128">
        <f t="shared" si="13"/>
        <v>0</v>
      </c>
      <c r="AM30" s="128">
        <f t="shared" si="14"/>
        <v>0</v>
      </c>
      <c r="AN30" s="128">
        <f t="shared" si="15"/>
        <v>0</v>
      </c>
      <c r="AO30" s="128">
        <f t="shared" si="16"/>
        <v>0</v>
      </c>
      <c r="AQ30" s="131">
        <f t="shared" ref="AQ30" si="53">SUM(E30+I30)/(D30+H30)</f>
        <v>0.78121187474583165</v>
      </c>
      <c r="AR30" s="131">
        <f t="shared" ref="AR30" si="54">SUM(G30+K30)/(F30+J30)</f>
        <v>0.97525676937441641</v>
      </c>
      <c r="AS30" s="131">
        <f t="shared" ref="AS30" si="55">SUM(M30+Q30)/(L30+P30)</f>
        <v>0.6</v>
      </c>
      <c r="AT30" s="131">
        <f t="shared" ref="AT30" si="56">SUM(O30+S30)/(N30+R30)</f>
        <v>0.91111111111111109</v>
      </c>
    </row>
  </sheetData>
  <mergeCells count="42">
    <mergeCell ref="AQ1:AR1"/>
    <mergeCell ref="AS1:AT1"/>
    <mergeCell ref="AR2:AR3"/>
    <mergeCell ref="AS2:AS3"/>
    <mergeCell ref="AT2:AT3"/>
    <mergeCell ref="AQ2:AQ3"/>
    <mergeCell ref="R2:S2"/>
    <mergeCell ref="AB2:AB3"/>
    <mergeCell ref="AA2:AA3"/>
    <mergeCell ref="A2:A3"/>
    <mergeCell ref="D1:K1"/>
    <mergeCell ref="H2:I2"/>
    <mergeCell ref="J2:K2"/>
    <mergeCell ref="P2:Q2"/>
    <mergeCell ref="L1:S1"/>
    <mergeCell ref="D2:E2"/>
    <mergeCell ref="L2:M2"/>
    <mergeCell ref="F2:G2"/>
    <mergeCell ref="N2:O2"/>
    <mergeCell ref="AN1:AO1"/>
    <mergeCell ref="AK2:AK3"/>
    <mergeCell ref="AN2:AN3"/>
    <mergeCell ref="AO2:AO3"/>
    <mergeCell ref="V2:W2"/>
    <mergeCell ref="X2:X3"/>
    <mergeCell ref="AL2:AL3"/>
    <mergeCell ref="AM2:AM3"/>
    <mergeCell ref="T1:W1"/>
    <mergeCell ref="X1:AE1"/>
    <mergeCell ref="AG2:AG3"/>
    <mergeCell ref="AJ2:AJ3"/>
    <mergeCell ref="AF2:AF3"/>
    <mergeCell ref="T2:U2"/>
    <mergeCell ref="Y2:Y3"/>
    <mergeCell ref="Z2:Z3"/>
    <mergeCell ref="AJ1:AM1"/>
    <mergeCell ref="AC2:AC3"/>
    <mergeCell ref="AD2:AD3"/>
    <mergeCell ref="AE2:AE3"/>
    <mergeCell ref="AF1:AI1"/>
    <mergeCell ref="AH2:AH3"/>
    <mergeCell ref="AI2:AI3"/>
  </mergeCells>
  <conditionalFormatting sqref="AD5:AI28 AH4:AH30">
    <cfRule type="expression" dxfId="6" priority="20">
      <formula>$O$500=1</formula>
    </cfRule>
  </conditionalFormatting>
  <conditionalFormatting sqref="AD29:AI29">
    <cfRule type="expression" dxfId="5" priority="11">
      <formula>$O$500=1</formula>
    </cfRule>
  </conditionalFormatting>
  <conditionalFormatting sqref="AD30:AI30">
    <cfRule type="expression" dxfId="4" priority="8">
      <formula>$O$500=1</formula>
    </cfRule>
  </conditionalFormatting>
  <conditionalFormatting sqref="T5:U29">
    <cfRule type="expression" dxfId="3" priority="3">
      <formula>$J$505=1</formula>
    </cfRule>
  </conditionalFormatting>
  <conditionalFormatting sqref="V5:W30">
    <cfRule type="expression" dxfId="2" priority="6">
      <formula>$J$505=1</formula>
    </cfRule>
  </conditionalFormatting>
  <conditionalFormatting sqref="T30:U30">
    <cfRule type="expression" dxfId="1" priority="4">
      <formula>$J$505=1</formula>
    </cfRule>
  </conditionalFormatting>
  <conditionalFormatting sqref="AF4:AO30">
    <cfRule type="cellIs" dxfId="0" priority="1" operator="greaterThan">
      <formula>1</formula>
    </cfRule>
  </conditionalFormatting>
  <dataValidations count="2">
    <dataValidation type="decimal" operator="greaterThanOrEqual" allowBlank="1" showInputMessage="1" showErrorMessage="1" sqref="D4:X30 AD4:AE30">
      <formula1>0</formula1>
    </dataValidation>
    <dataValidation type="list" allowBlank="1" showInputMessage="1" showErrorMessage="1" sqref="B4:C30">
      <formula1>Specialties</formula1>
    </dataValidation>
  </dataValidations>
  <pageMargins left="0" right="0" top="0" bottom="0" header="0.31496062992125984" footer="0.31496062992125984"/>
  <pageSetup paperSize="9" scale="79" orientation="portrait" r:id="rId1"/>
  <colBreaks count="1" manualBreakCount="1">
    <brk id="46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2021\February 2021\[NStf-Fil V37.1.xlsm]Wards'!#REF!,0) &amp; ":F" &amp; (MATCH(INDIRECT("D" &amp; ROW()),'\\Tatooine\DailyStaffingLevels\Safer staffing monthly reports\Safer Staffing 2021\February 2021\[NStf-Fil V37.1.xlsm]Wards'!#REF!,0) + COUNTIF('\\Tatooine\DailyStaffingLevels\Safer staffing monthly reports\Safer Staffing 2021\February 2021\[NStf-Fil V37.1.xlsm]Wards'!#REF!,INDIRECT("D" &amp; ROW()))-1))</xm:f>
          </x14:formula1>
          <xm:sqref>A4:A30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%summary </vt:lpstr>
      <vt:lpstr>October</vt:lpstr>
      <vt:lpstr>March</vt:lpstr>
      <vt:lpstr>Midnight Bed State</vt:lpstr>
      <vt:lpstr>A&amp;E</vt:lpstr>
      <vt:lpstr>Conditional Format</vt:lpstr>
      <vt:lpstr>NStf</vt:lpstr>
      <vt:lpstr>March!Print_Area</vt:lpstr>
    </vt:vector>
  </TitlesOfParts>
  <Company>Royal United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Gleghorn, Ana</cp:lastModifiedBy>
  <cp:lastPrinted>2020-12-10T16:22:35Z</cp:lastPrinted>
  <dcterms:created xsi:type="dcterms:W3CDTF">2014-08-05T09:45:53Z</dcterms:created>
  <dcterms:modified xsi:type="dcterms:W3CDTF">2022-02-16T16:31:47Z</dcterms:modified>
</cp:coreProperties>
</file>